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<sst xmlns="http://schemas.openxmlformats.org/spreadsheetml/2006/main" count="3317" uniqueCount="842">
  <si>
    <t>陕西省秦岭区域小水电站目录</t>
  </si>
  <si>
    <t>序号</t>
  </si>
  <si>
    <t>电站名称</t>
  </si>
  <si>
    <t>所在县乡</t>
  </si>
  <si>
    <t>所在流域</t>
  </si>
  <si>
    <t>目前状态</t>
  </si>
  <si>
    <t>所处秦岭
保护区</t>
  </si>
  <si>
    <t>建成时间</t>
  </si>
  <si>
    <t>电站开     发方式</t>
  </si>
  <si>
    <t>装机容量（kw）</t>
  </si>
  <si>
    <t>主要功能</t>
  </si>
  <si>
    <t>合  计</t>
  </si>
  <si>
    <t>西安市</t>
  </si>
  <si>
    <r>
      <rPr>
        <b/>
        <sz val="12"/>
        <rFont val="宋体"/>
        <charset val="134"/>
      </rPr>
      <t>周至县</t>
    </r>
  </si>
  <si>
    <t>木匠河水电站</t>
  </si>
  <si>
    <t>陈河镇</t>
  </si>
  <si>
    <t>黑河</t>
  </si>
  <si>
    <t>已拆除</t>
  </si>
  <si>
    <t>重点保护区</t>
  </si>
  <si>
    <t>引水式</t>
  </si>
  <si>
    <t>发电</t>
  </si>
  <si>
    <t>王家河水电站</t>
  </si>
  <si>
    <t>王家河镇</t>
  </si>
  <si>
    <t>黄草坡水电站</t>
  </si>
  <si>
    <t>王家河</t>
  </si>
  <si>
    <t>集贤水电站</t>
  </si>
  <si>
    <t>集贤镇</t>
  </si>
  <si>
    <t>田峪河</t>
  </si>
  <si>
    <t>西楼水电站</t>
  </si>
  <si>
    <t>楼观镇</t>
  </si>
  <si>
    <t>就峪河</t>
  </si>
  <si>
    <t>核心保护区</t>
  </si>
  <si>
    <t>阳河水电站</t>
  </si>
  <si>
    <t>厚畛子镇</t>
  </si>
  <si>
    <t>西骆峪水电站</t>
  </si>
  <si>
    <t>骆峪镇</t>
  </si>
  <si>
    <t>骆峪河</t>
  </si>
  <si>
    <t>小河水电站</t>
  </si>
  <si>
    <t>渭河</t>
  </si>
  <si>
    <t>两河口水电站</t>
  </si>
  <si>
    <t>沙梁子水电站</t>
  </si>
  <si>
    <t>二道集（惠丰）水电站</t>
  </si>
  <si>
    <t>东岔口水电站</t>
  </si>
  <si>
    <t>九峰镇</t>
  </si>
  <si>
    <t>耿峪河</t>
  </si>
  <si>
    <t>团标水电站</t>
  </si>
  <si>
    <t>黄池沟</t>
  </si>
  <si>
    <t>同力水电站</t>
  </si>
  <si>
    <t>板房子水电站</t>
  </si>
  <si>
    <t>板房子镇</t>
  </si>
  <si>
    <t>大蟒河水电站</t>
  </si>
  <si>
    <t>花耳坪水电站</t>
  </si>
  <si>
    <t>钓鱼台水电站</t>
  </si>
  <si>
    <t>厚畛子水电站</t>
  </si>
  <si>
    <t>狐狸沟水电站</t>
  </si>
  <si>
    <t>铁甲树水电站</t>
  </si>
  <si>
    <t>后黄池水电站</t>
  </si>
  <si>
    <t>小王涧水电站</t>
  </si>
  <si>
    <t>1977</t>
  </si>
  <si>
    <t>雨林水电站</t>
  </si>
  <si>
    <t>引湑济黑水电站</t>
  </si>
  <si>
    <t>湑水河</t>
  </si>
  <si>
    <t>黑河坝后水电站</t>
  </si>
  <si>
    <t>马召镇</t>
  </si>
  <si>
    <t>运行</t>
  </si>
  <si>
    <t>一般保护区</t>
  </si>
  <si>
    <t>坝后式</t>
  </si>
  <si>
    <t>发电供水灌溉</t>
  </si>
  <si>
    <t>黑河坝后二级电站</t>
  </si>
  <si>
    <t>渠道式</t>
  </si>
  <si>
    <t>发电灌溉</t>
  </si>
  <si>
    <t>玉黄庙水电站</t>
  </si>
  <si>
    <t>双庙子水电站</t>
  </si>
  <si>
    <t>田峪河水电站</t>
  </si>
  <si>
    <t>鄠邑区</t>
  </si>
  <si>
    <t>东流水一级水电站</t>
  </si>
  <si>
    <t>区景区管理局</t>
  </si>
  <si>
    <t>涝峪河</t>
  </si>
  <si>
    <t>东流水代燃料水电站</t>
  </si>
  <si>
    <t>纸坊（涝峪）水电站</t>
  </si>
  <si>
    <t>解放军水电站</t>
  </si>
  <si>
    <t>西河一级水电站</t>
  </si>
  <si>
    <t>西河二级水电站</t>
  </si>
  <si>
    <t>八里坪水电站</t>
  </si>
  <si>
    <t>蓝田县</t>
  </si>
  <si>
    <t>白家坪水电站</t>
  </si>
  <si>
    <t>辋川镇</t>
  </si>
  <si>
    <t>辋川河</t>
  </si>
  <si>
    <t>李家河水库坝后电站</t>
  </si>
  <si>
    <t>供水发电</t>
  </si>
  <si>
    <t>岱峪水电站一级水电站</t>
  </si>
  <si>
    <t>小寨镇</t>
  </si>
  <si>
    <t>岱峪河</t>
  </si>
  <si>
    <t>岱峪水库二级电站</t>
  </si>
  <si>
    <t>葫芦岔一级水电站</t>
  </si>
  <si>
    <t>九间房镇</t>
  </si>
  <si>
    <t>灞河</t>
  </si>
  <si>
    <t>葫芦岔二级水电站</t>
  </si>
  <si>
    <t>葫芦岔三级水电站</t>
  </si>
  <si>
    <t>蓝桥河水电站</t>
  </si>
  <si>
    <t>普化镇</t>
  </si>
  <si>
    <t>蓝桥河</t>
  </si>
  <si>
    <t>长安区</t>
  </si>
  <si>
    <t>大峪一级电站</t>
  </si>
  <si>
    <t>引镇街办</t>
  </si>
  <si>
    <t>大峪河</t>
  </si>
  <si>
    <t>大峪二级电站</t>
  </si>
  <si>
    <t>大峪三级电站</t>
  </si>
  <si>
    <t>滈河（石砭峪三级）电站</t>
  </si>
  <si>
    <t>子午街办</t>
  </si>
  <si>
    <t>滈河</t>
  </si>
  <si>
    <t>石砭峪一级电站</t>
  </si>
  <si>
    <t>五台街办</t>
  </si>
  <si>
    <t>石砭峪二级电站</t>
  </si>
  <si>
    <t>石砭峪四级电站</t>
  </si>
  <si>
    <t>渭南市</t>
  </si>
  <si>
    <t>华州区</t>
  </si>
  <si>
    <t>涧峪水库坝后水电站</t>
  </si>
  <si>
    <t>高塘镇</t>
  </si>
  <si>
    <t>西涧峪</t>
  </si>
  <si>
    <t>石堤峪发电站</t>
  </si>
  <si>
    <t>杏林镇</t>
  </si>
  <si>
    <t>石堤河</t>
  </si>
  <si>
    <t>陕化供水管线水电站</t>
  </si>
  <si>
    <t>瓜坡镇</t>
  </si>
  <si>
    <t>无</t>
  </si>
  <si>
    <t>华阴市</t>
  </si>
  <si>
    <t>罗夫河二级水电站</t>
  </si>
  <si>
    <t>罗敷镇</t>
  </si>
  <si>
    <t>罗夫河</t>
  </si>
  <si>
    <t>宝鸡市</t>
  </si>
  <si>
    <t>陈仓区</t>
  </si>
  <si>
    <t>堡子梁水电站</t>
  </si>
  <si>
    <t>坪头镇</t>
  </si>
  <si>
    <t>鸡冠岩水电站</t>
  </si>
  <si>
    <t>颜家河水电站</t>
  </si>
  <si>
    <t>拓石镇</t>
  </si>
  <si>
    <t>高新区</t>
  </si>
  <si>
    <t>磻溪宫水电站</t>
  </si>
  <si>
    <t>磻溪镇</t>
  </si>
  <si>
    <t>磻溪河</t>
  </si>
  <si>
    <t>钓渭镇水电站</t>
  </si>
  <si>
    <t>钓渭镇</t>
  </si>
  <si>
    <t>沙沟河</t>
  </si>
  <si>
    <t>天王镇</t>
  </si>
  <si>
    <t>伐鱼河</t>
  </si>
  <si>
    <t>黄家山温泉水力发电站</t>
  </si>
  <si>
    <t>马营镇</t>
  </si>
  <si>
    <t>清水河</t>
  </si>
  <si>
    <t>鸡峰山水库发电管理站</t>
  </si>
  <si>
    <t>季家沟水电站</t>
  </si>
  <si>
    <t>景家崖水电站</t>
  </si>
  <si>
    <t>马尾河水电站</t>
  </si>
  <si>
    <t>马尾河</t>
  </si>
  <si>
    <t>燃灯寺水电站</t>
  </si>
  <si>
    <t>沙河沟水电站</t>
  </si>
  <si>
    <t>西岔河</t>
  </si>
  <si>
    <t>上马石水电站</t>
  </si>
  <si>
    <t>八鱼镇</t>
  </si>
  <si>
    <t>小塬水电站</t>
  </si>
  <si>
    <t>雪山洞二级水电站</t>
  </si>
  <si>
    <t>雪山洞三级水电站</t>
  </si>
  <si>
    <t>永鑫水电站</t>
  </si>
  <si>
    <t>柘沟水电站</t>
  </si>
  <si>
    <t>茵香河</t>
  </si>
  <si>
    <t>洙浴水电站</t>
  </si>
  <si>
    <t>凤县</t>
  </si>
  <si>
    <t>白蟒寺水电站</t>
  </si>
  <si>
    <t>平木镇</t>
  </si>
  <si>
    <t>黄牛河</t>
  </si>
  <si>
    <t>白岩河二级水电站</t>
  </si>
  <si>
    <t>留凤关镇</t>
  </si>
  <si>
    <t>白岩河</t>
  </si>
  <si>
    <t/>
  </si>
  <si>
    <t>白岩河一级水电站</t>
  </si>
  <si>
    <t>鹁鸽崖水电站</t>
  </si>
  <si>
    <t>坪坎镇</t>
  </si>
  <si>
    <t>车道河</t>
  </si>
  <si>
    <t>亨通二级水电站</t>
  </si>
  <si>
    <t>麻峪河</t>
  </si>
  <si>
    <t>停运</t>
  </si>
  <si>
    <t>亨通一级水电站</t>
  </si>
  <si>
    <t>金星水电站</t>
  </si>
  <si>
    <t>龙潭子水电站</t>
  </si>
  <si>
    <t>碾子坝水电站</t>
  </si>
  <si>
    <t>齐心桥头水电站</t>
  </si>
  <si>
    <t>杨河</t>
  </si>
  <si>
    <t>齐心水电站</t>
  </si>
  <si>
    <t>三岔河水电站</t>
  </si>
  <si>
    <t>唐藏镇</t>
  </si>
  <si>
    <t>小峪河</t>
  </si>
  <si>
    <t>申家湾水电站</t>
  </si>
  <si>
    <t>未建成停工</t>
  </si>
  <si>
    <t>旺峪河二级水电站</t>
  </si>
  <si>
    <t>旺峪河</t>
  </si>
  <si>
    <t>旺峪河一级水电站</t>
  </si>
  <si>
    <t>温江寺水电站</t>
  </si>
  <si>
    <t>岩湾水电站</t>
  </si>
  <si>
    <t>河口镇</t>
  </si>
  <si>
    <t>杨河水电站</t>
  </si>
  <si>
    <t>元润水电站</t>
  </si>
  <si>
    <t>中庄水电站</t>
  </si>
  <si>
    <t>太白县</t>
  </si>
  <si>
    <t>白云峡水电站</t>
  </si>
  <si>
    <t>桃川镇</t>
  </si>
  <si>
    <t>石头河</t>
  </si>
  <si>
    <t>高龙水电站</t>
  </si>
  <si>
    <t>鹦鸽镇</t>
  </si>
  <si>
    <t>观音峡水电站</t>
  </si>
  <si>
    <t>黄柏塬镇</t>
  </si>
  <si>
    <t>大箭沟</t>
  </si>
  <si>
    <t>混合式</t>
  </si>
  <si>
    <t>昊鑫水电站</t>
  </si>
  <si>
    <t>黑峡子水电站</t>
  </si>
  <si>
    <t>黄柏塬</t>
  </si>
  <si>
    <t>集锦水电站</t>
  </si>
  <si>
    <t>将军石水电站</t>
  </si>
  <si>
    <t>金凤水电站</t>
  </si>
  <si>
    <t>太白河镇</t>
  </si>
  <si>
    <t>太白河</t>
  </si>
  <si>
    <t>金龙水电站</t>
  </si>
  <si>
    <t>靖口水电站</t>
  </si>
  <si>
    <t>靖口镇</t>
  </si>
  <si>
    <t>咀头水电站</t>
  </si>
  <si>
    <t>咀头镇</t>
  </si>
  <si>
    <t>红岩河</t>
  </si>
  <si>
    <t>流沙崖电站</t>
  </si>
  <si>
    <t>鹿台沟水电站</t>
  </si>
  <si>
    <t>马耳山电站</t>
  </si>
  <si>
    <t>马耳山一级电站</t>
  </si>
  <si>
    <t>南天水电站</t>
  </si>
  <si>
    <t>七女峰水电站</t>
  </si>
  <si>
    <t>石沟河</t>
  </si>
  <si>
    <t>沙沟水电站</t>
  </si>
  <si>
    <t>山岔峡水电站</t>
  </si>
  <si>
    <t>山岔河</t>
  </si>
  <si>
    <t>石沟水电站</t>
  </si>
  <si>
    <t>寺院水电站</t>
  </si>
  <si>
    <t>桃川水电站</t>
  </si>
  <si>
    <t>天意水电站</t>
  </si>
  <si>
    <t>王家塄水电站</t>
  </si>
  <si>
    <t>王家塄镇</t>
  </si>
  <si>
    <t>五里峡水电站</t>
  </si>
  <si>
    <t>峡口水电站</t>
  </si>
  <si>
    <t>鑫民水电站</t>
  </si>
  <si>
    <t>鹦鸽水电站</t>
  </si>
  <si>
    <t>渭滨区</t>
  </si>
  <si>
    <t>池南河水电站</t>
  </si>
  <si>
    <t>神农镇</t>
  </si>
  <si>
    <t>李家河</t>
  </si>
  <si>
    <t>大散关水电站</t>
  </si>
  <si>
    <t>清姜河</t>
  </si>
  <si>
    <t>大湾铺水电站</t>
  </si>
  <si>
    <t>飞虹水电站</t>
  </si>
  <si>
    <t>观音山水电站</t>
  </si>
  <si>
    <t>清一水电站</t>
  </si>
  <si>
    <t>神沙河水电站</t>
  </si>
  <si>
    <t>太平庄水电站</t>
  </si>
  <si>
    <t>石鼓镇</t>
  </si>
  <si>
    <t>石坝河</t>
  </si>
  <si>
    <t>已废弃</t>
  </si>
  <si>
    <t>杨家湾二级水电站</t>
  </si>
  <si>
    <t>杨家湾一级水电站</t>
  </si>
  <si>
    <t>益门博康水电站</t>
  </si>
  <si>
    <t>银洞峡水电站</t>
  </si>
  <si>
    <t>眉县</t>
  </si>
  <si>
    <t>红河谷水电站</t>
  </si>
  <si>
    <t>霸王河</t>
  </si>
  <si>
    <t>四仙洞水电站</t>
  </si>
  <si>
    <t>观音洞水电站</t>
  </si>
  <si>
    <t>汤峪河</t>
  </si>
  <si>
    <t>沙坪水电站</t>
  </si>
  <si>
    <t>瓦庙滩水电站</t>
  </si>
  <si>
    <t>汤峪口水电站</t>
  </si>
  <si>
    <t>长柳坪水电站</t>
  </si>
  <si>
    <t>石头河汤峪水电站</t>
  </si>
  <si>
    <t>上王水电站</t>
  </si>
  <si>
    <t>万家塬水电站</t>
  </si>
  <si>
    <t>石头河坝后水电站</t>
  </si>
  <si>
    <t>石头河斜峪关水电站</t>
  </si>
  <si>
    <t>岐山县</t>
  </si>
  <si>
    <t>曹家西沟水电站</t>
  </si>
  <si>
    <t>岐山</t>
  </si>
  <si>
    <t>麦李河</t>
  </si>
  <si>
    <t>安康市</t>
  </si>
  <si>
    <t>宁陕县</t>
  </si>
  <si>
    <t>八宝水电站</t>
  </si>
  <si>
    <t>皇冠镇</t>
  </si>
  <si>
    <t>汶水河</t>
  </si>
  <si>
    <t>大花坪水电站</t>
  </si>
  <si>
    <t>筒车湾镇</t>
  </si>
  <si>
    <t>花岩水电站</t>
  </si>
  <si>
    <t>黄草坪水电站</t>
  </si>
  <si>
    <t>金鸡河水电站</t>
  </si>
  <si>
    <t>两河水电站</t>
  </si>
  <si>
    <t>龙王坪水电站</t>
  </si>
  <si>
    <t>白杨坪水电站</t>
  </si>
  <si>
    <t>东峪河</t>
  </si>
  <si>
    <t>金洋坪水电站</t>
  </si>
  <si>
    <t>迎春水电站</t>
  </si>
  <si>
    <t>双河水电站</t>
  </si>
  <si>
    <t>宁西水电站</t>
  </si>
  <si>
    <t>新场镇</t>
  </si>
  <si>
    <t>西河</t>
  </si>
  <si>
    <t>月亮坪水电站</t>
  </si>
  <si>
    <t>观音砭水电站</t>
  </si>
  <si>
    <t>鹿子坪水电站</t>
  </si>
  <si>
    <t>同心水电站（停运）</t>
  </si>
  <si>
    <t>麻房子水电站</t>
  </si>
  <si>
    <t>四亩地镇</t>
  </si>
  <si>
    <t>蒲河</t>
  </si>
  <si>
    <t>柴家关水电站</t>
  </si>
  <si>
    <t>凉水井水电站</t>
  </si>
  <si>
    <t>四亩地水电站</t>
  </si>
  <si>
    <t>郭家坪水电站</t>
  </si>
  <si>
    <t>太山庙镇</t>
  </si>
  <si>
    <t>池河</t>
  </si>
  <si>
    <t>腰磨沟水电站</t>
  </si>
  <si>
    <t>落钱岩水电站</t>
  </si>
  <si>
    <t>成鑫水电站</t>
  </si>
  <si>
    <t>土地梁水电站</t>
  </si>
  <si>
    <t>新建水电站</t>
  </si>
  <si>
    <t>太山水电站</t>
  </si>
  <si>
    <t>龙王镇</t>
  </si>
  <si>
    <t>鱼洞子水电站</t>
  </si>
  <si>
    <t>铁路坝水电站</t>
  </si>
  <si>
    <t>铁炉坝水电站</t>
  </si>
  <si>
    <t>梨子园水电站</t>
  </si>
  <si>
    <t>骆驼垭水电站</t>
  </si>
  <si>
    <t>金川镇</t>
  </si>
  <si>
    <t>旬河</t>
  </si>
  <si>
    <t>白家咀水电站</t>
  </si>
  <si>
    <t>江口镇</t>
  </si>
  <si>
    <t>高桥水电站</t>
  </si>
  <si>
    <t>烧坊坪水电站</t>
  </si>
  <si>
    <t>蔡家垭水电站</t>
  </si>
  <si>
    <t>广货街水电站</t>
  </si>
  <si>
    <t>广货街镇</t>
  </si>
  <si>
    <t>月太水电站</t>
  </si>
  <si>
    <t>城关镇</t>
  </si>
  <si>
    <t>旬河支流</t>
  </si>
  <si>
    <t>徐家坪水电站</t>
  </si>
  <si>
    <t>老城水电站</t>
  </si>
  <si>
    <t>子午河支流</t>
  </si>
  <si>
    <t>汤坪水电站</t>
  </si>
  <si>
    <t>红星水电站</t>
  </si>
  <si>
    <t>长安河</t>
  </si>
  <si>
    <t>石泉县</t>
  </si>
  <si>
    <t>胡家湾水电站</t>
  </si>
  <si>
    <t xml:space="preserve">两河镇 </t>
  </si>
  <si>
    <t>鹅项颈水电站</t>
  </si>
  <si>
    <t>筷子铺水电站</t>
  </si>
  <si>
    <t xml:space="preserve">中池镇 </t>
  </si>
  <si>
    <t>万家宝水电站</t>
  </si>
  <si>
    <t>中池镇</t>
  </si>
  <si>
    <t>兴平水电站</t>
  </si>
  <si>
    <t>两河镇</t>
  </si>
  <si>
    <t>长安河（堰平河，子午河支流）</t>
  </si>
  <si>
    <t>梧桐寺水电站</t>
  </si>
  <si>
    <t>迎丰镇</t>
  </si>
  <si>
    <t>池河支流梧桐沟</t>
  </si>
  <si>
    <t>席家坝水电站</t>
  </si>
  <si>
    <t>子午河</t>
  </si>
  <si>
    <t>迎丰水电站</t>
  </si>
  <si>
    <t>青石水电站</t>
  </si>
  <si>
    <t>庙梁水电站</t>
  </si>
  <si>
    <t>旬阳县</t>
  </si>
  <si>
    <t>白柳水电站</t>
  </si>
  <si>
    <t>白柳镇</t>
  </si>
  <si>
    <t>白石河水电站（在建）</t>
  </si>
  <si>
    <t>小河镇</t>
  </si>
  <si>
    <t>在建</t>
  </si>
  <si>
    <t>大岭水电站</t>
  </si>
  <si>
    <t>甘溪镇</t>
  </si>
  <si>
    <t>红军镇</t>
  </si>
  <si>
    <t>竹筒河</t>
  </si>
  <si>
    <t>季家坪水电站</t>
  </si>
  <si>
    <t>康坪水电站</t>
  </si>
  <si>
    <t>小河</t>
  </si>
  <si>
    <t>麒麟山水电站（在建）</t>
  </si>
  <si>
    <t>仁河口镇</t>
  </si>
  <si>
    <t>仁河水电站</t>
  </si>
  <si>
    <t>仁河</t>
  </si>
  <si>
    <t>沙沟口水电站（在建）</t>
  </si>
  <si>
    <t>桐木镇</t>
  </si>
  <si>
    <t>石关子水电站</t>
  </si>
  <si>
    <t>东河</t>
  </si>
  <si>
    <t>双镇水电站</t>
  </si>
  <si>
    <t>双河镇</t>
  </si>
  <si>
    <t>魏家院水电站</t>
  </si>
  <si>
    <t>蜀河</t>
  </si>
  <si>
    <t>文治水电站</t>
  </si>
  <si>
    <t>西岔水电站（停运）</t>
  </si>
  <si>
    <t>向阳水电站</t>
  </si>
  <si>
    <t>蜀河镇</t>
  </si>
  <si>
    <t>双河</t>
  </si>
  <si>
    <t>小河电站</t>
  </si>
  <si>
    <t>张家碥水电站</t>
  </si>
  <si>
    <t>赵湾水电站</t>
  </si>
  <si>
    <t>赵湾镇</t>
  </si>
  <si>
    <t>钟家坪水电站</t>
  </si>
  <si>
    <t>汉滨区</t>
  </si>
  <si>
    <t>叶坪水电站</t>
  </si>
  <si>
    <t>汉滨区中原镇</t>
  </si>
  <si>
    <t>恒河</t>
  </si>
  <si>
    <t>洄龙水电站</t>
  </si>
  <si>
    <t>王家梁水电站</t>
  </si>
  <si>
    <t>汉滨区大河镇</t>
  </si>
  <si>
    <t>红土岭一级水电站</t>
  </si>
  <si>
    <t>建民办</t>
  </si>
  <si>
    <t>付家河</t>
  </si>
  <si>
    <t>灌溉供水发电</t>
  </si>
  <si>
    <t>红土岭二级水电站</t>
  </si>
  <si>
    <t>大王庙水电站</t>
  </si>
  <si>
    <t>恒口示范区</t>
  </si>
  <si>
    <t>恒河恒惠渠</t>
  </si>
  <si>
    <t>灌溉发电</t>
  </si>
  <si>
    <t>汉阴县</t>
  </si>
  <si>
    <t>紫荆桥水电站</t>
  </si>
  <si>
    <t>漩涡镇</t>
  </si>
  <si>
    <t>冷水河</t>
  </si>
  <si>
    <t>富水河电站</t>
  </si>
  <si>
    <t>汉阳镇</t>
  </si>
  <si>
    <t>富水河</t>
  </si>
  <si>
    <t>腊溪河水电站</t>
  </si>
  <si>
    <t>腊溪河</t>
  </si>
  <si>
    <t>观音河水库坝后</t>
  </si>
  <si>
    <t>观音河镇</t>
  </si>
  <si>
    <t>观音河水库总干渠</t>
  </si>
  <si>
    <t>供水灌溉发电</t>
  </si>
  <si>
    <t>观音河水库南干渠</t>
  </si>
  <si>
    <t>洞河水库电站</t>
  </si>
  <si>
    <t>涧池镇</t>
  </si>
  <si>
    <t>洞河</t>
  </si>
  <si>
    <t>杨家坝水电站</t>
  </si>
  <si>
    <t>商洛市</t>
  </si>
  <si>
    <t>商州区</t>
  </si>
  <si>
    <t>南秦电站</t>
  </si>
  <si>
    <t>杨峪河镇</t>
  </si>
  <si>
    <t>丹江（南秦河）</t>
  </si>
  <si>
    <t>防洪发电</t>
  </si>
  <si>
    <t>二龙山电站</t>
  </si>
  <si>
    <t>城关街道办事处</t>
  </si>
  <si>
    <t>丹江</t>
  </si>
  <si>
    <t>防洪供水发电灌溉</t>
  </si>
  <si>
    <t>二龙二级电站</t>
  </si>
  <si>
    <t>洛南县</t>
  </si>
  <si>
    <t>李河电站</t>
  </si>
  <si>
    <t>石坡镇</t>
  </si>
  <si>
    <t>石坡河</t>
  </si>
  <si>
    <t>丹凤县</t>
  </si>
  <si>
    <t>鱼岭一级电站</t>
  </si>
  <si>
    <t>商镇</t>
  </si>
  <si>
    <t>丹江（老君河）</t>
  </si>
  <si>
    <t>防洪发电灌溉</t>
  </si>
  <si>
    <t>鱼岭二级电站</t>
  </si>
  <si>
    <t>山阳县</t>
  </si>
  <si>
    <t>东河水电站</t>
  </si>
  <si>
    <t>西照川镇</t>
  </si>
  <si>
    <t>龙洞电站</t>
  </si>
  <si>
    <t>谢家河</t>
  </si>
  <si>
    <t>水毁未销号</t>
  </si>
  <si>
    <t>羊坪水电站</t>
  </si>
  <si>
    <t>杨地镇</t>
  </si>
  <si>
    <t>金钱河（唐家河）</t>
  </si>
  <si>
    <t>寨家垭水电站</t>
  </si>
  <si>
    <t>未建</t>
  </si>
  <si>
    <t>山岔电站</t>
  </si>
  <si>
    <t>腰坪电站</t>
  </si>
  <si>
    <t>金钱河</t>
  </si>
  <si>
    <t>月亮湾电站</t>
  </si>
  <si>
    <t>南宽坪镇</t>
  </si>
  <si>
    <t>宽坪一级电站</t>
  </si>
  <si>
    <t>宽坪二级电站</t>
  </si>
  <si>
    <t>河床式</t>
  </si>
  <si>
    <t>法官水电站</t>
  </si>
  <si>
    <t>法官镇</t>
  </si>
  <si>
    <t>靳家河</t>
  </si>
  <si>
    <t>薄岭水电站</t>
  </si>
  <si>
    <t>漫川关镇</t>
  </si>
  <si>
    <t>猛柱山水电站</t>
  </si>
  <si>
    <t>云权电站</t>
  </si>
  <si>
    <t>银花镇</t>
  </si>
  <si>
    <t>银花河</t>
  </si>
  <si>
    <t>南沟电站</t>
  </si>
  <si>
    <t>商南县</t>
  </si>
  <si>
    <t>孙家坪电站</t>
  </si>
  <si>
    <t>十里坪镇</t>
  </si>
  <si>
    <t>滔河</t>
  </si>
  <si>
    <t>2008年11月第一台机组发电
2014年12月第二台机组发电</t>
  </si>
  <si>
    <t>后川台子电站</t>
  </si>
  <si>
    <t>赵川镇</t>
  </si>
  <si>
    <t>关帝庙电站</t>
  </si>
  <si>
    <t>黄龙台电站</t>
  </si>
  <si>
    <t>晒水台电站</t>
  </si>
  <si>
    <t>三道岩电站</t>
  </si>
  <si>
    <t>老府湾电站</t>
  </si>
  <si>
    <t>黄家垭电站</t>
  </si>
  <si>
    <t>柳林沟电站</t>
  </si>
  <si>
    <t>五斗电站</t>
  </si>
  <si>
    <t>湘河镇</t>
  </si>
  <si>
    <t>湘河</t>
  </si>
  <si>
    <t>红星电站</t>
  </si>
  <si>
    <t>试马电站</t>
  </si>
  <si>
    <t>试马镇</t>
  </si>
  <si>
    <t>清油河</t>
  </si>
  <si>
    <t>防洪供水灌溉</t>
  </si>
  <si>
    <t>县河水电站</t>
  </si>
  <si>
    <t>县河</t>
  </si>
  <si>
    <t>防洪供水</t>
  </si>
  <si>
    <t>小河一级电站</t>
  </si>
  <si>
    <t>太吉河镇</t>
  </si>
  <si>
    <t>小河二级电站</t>
  </si>
  <si>
    <t>小河三级电站</t>
  </si>
  <si>
    <t>小河四级电站</t>
  </si>
  <si>
    <t>武关河电站</t>
  </si>
  <si>
    <t>武关河</t>
  </si>
  <si>
    <t>兑头湾电站</t>
  </si>
  <si>
    <t>过风楼镇</t>
  </si>
  <si>
    <t>龙头漫电站</t>
  </si>
  <si>
    <t>莲花台电站</t>
  </si>
  <si>
    <t>试运行</t>
  </si>
  <si>
    <t>金华湾电站</t>
  </si>
  <si>
    <t>镇安县</t>
  </si>
  <si>
    <t>枣园电站</t>
  </si>
  <si>
    <t>回龙镇</t>
  </si>
  <si>
    <t>乾佑河</t>
  </si>
  <si>
    <t>渔洞峡电站</t>
  </si>
  <si>
    <t>永乐街道办</t>
  </si>
  <si>
    <t>孙家砭电站</t>
  </si>
  <si>
    <t>红洞电站</t>
  </si>
  <si>
    <t>云盖寺镇</t>
  </si>
  <si>
    <t>红洞河</t>
  </si>
  <si>
    <t>南沟水电站</t>
  </si>
  <si>
    <t>月河镇</t>
  </si>
  <si>
    <t>黄家湾电站</t>
  </si>
  <si>
    <t>包家娅电站</t>
  </si>
  <si>
    <t>月河</t>
  </si>
  <si>
    <t>川河电站</t>
  </si>
  <si>
    <t>川河</t>
  </si>
  <si>
    <t>高河电站</t>
  </si>
  <si>
    <t>高河</t>
  </si>
  <si>
    <t>东川电站</t>
  </si>
  <si>
    <t>东川河</t>
  </si>
  <si>
    <t>蔡家庄电站</t>
  </si>
  <si>
    <t>月河钓鱼台一级电站</t>
  </si>
  <si>
    <t>月河街电站</t>
  </si>
  <si>
    <t>关坪电站</t>
  </si>
  <si>
    <t>木王镇</t>
  </si>
  <si>
    <t>东池河</t>
  </si>
  <si>
    <t>木王电站</t>
  </si>
  <si>
    <t>达仁河</t>
  </si>
  <si>
    <t>京建电站</t>
  </si>
  <si>
    <t>朝阳电站</t>
  </si>
  <si>
    <t>绿林电站</t>
  </si>
  <si>
    <t>达仁镇</t>
  </si>
  <si>
    <t>三关庙电站</t>
  </si>
  <si>
    <t>双河电站</t>
  </si>
  <si>
    <t>四建电站</t>
  </si>
  <si>
    <t>达仁电站</t>
  </si>
  <si>
    <t>红岩电站</t>
  </si>
  <si>
    <t>高峰电站</t>
  </si>
  <si>
    <t>高峰镇</t>
  </si>
  <si>
    <t>黑龙洞电站</t>
  </si>
  <si>
    <t>米粮镇</t>
  </si>
  <si>
    <t>西坪电站</t>
  </si>
  <si>
    <t>西口电站</t>
  </si>
  <si>
    <t>西口镇</t>
  </si>
  <si>
    <t>杨泗电站</t>
  </si>
  <si>
    <t>甘岔河电站</t>
  </si>
  <si>
    <t>钓鱼谭电站</t>
  </si>
  <si>
    <t>柴坪镇</t>
  </si>
  <si>
    <t>杨泗栗扎电站</t>
  </si>
  <si>
    <t>马家场电站</t>
  </si>
  <si>
    <t>柿园电站</t>
  </si>
  <si>
    <t>江西电站</t>
  </si>
  <si>
    <t>韩坪电站1</t>
  </si>
  <si>
    <t>未现场调查</t>
  </si>
  <si>
    <t>未提供材料</t>
  </si>
  <si>
    <t>韩坪电站2</t>
  </si>
  <si>
    <t>燕子岩电站</t>
  </si>
  <si>
    <t>石湾电站</t>
  </si>
  <si>
    <t>金盆湾电站</t>
  </si>
  <si>
    <t>祝坪电站</t>
  </si>
  <si>
    <t>桃园电站</t>
  </si>
  <si>
    <t>余师电站</t>
  </si>
  <si>
    <t>紫金城电站</t>
  </si>
  <si>
    <t>崇家电站</t>
  </si>
  <si>
    <t>松柏电站</t>
  </si>
  <si>
    <t>梅子电站</t>
  </si>
  <si>
    <t>米家沟电站</t>
  </si>
  <si>
    <t>向阳电站</t>
  </si>
  <si>
    <t>渔洞河电站</t>
  </si>
  <si>
    <t>罗家营电站</t>
  </si>
  <si>
    <t>中坪电站</t>
  </si>
  <si>
    <t>庙沟镇</t>
  </si>
  <si>
    <t>观音砭电站</t>
  </si>
  <si>
    <t>柴坪电站</t>
  </si>
  <si>
    <t>马鬃滩电站</t>
  </si>
  <si>
    <t>庙沟电站</t>
  </si>
  <si>
    <t>已批复未开工</t>
  </si>
  <si>
    <t>柞水县</t>
  </si>
  <si>
    <t>盈丰电站</t>
  </si>
  <si>
    <t>营盘镇</t>
  </si>
  <si>
    <t>塔尔坪电站</t>
  </si>
  <si>
    <t>乾佑镇</t>
  </si>
  <si>
    <t>界牌湾电站</t>
  </si>
  <si>
    <t>瓦房口电站</t>
  </si>
  <si>
    <t>瓦房口镇</t>
  </si>
  <si>
    <t>汉中市</t>
  </si>
  <si>
    <t>宁强县</t>
  </si>
  <si>
    <t>蒿地坝水电站</t>
  </si>
  <si>
    <t>青木川乡</t>
  </si>
  <si>
    <t>石翁子河</t>
  </si>
  <si>
    <t>广坪河水电站</t>
  </si>
  <si>
    <t>广坪乡</t>
  </si>
  <si>
    <t>石门子河</t>
  </si>
  <si>
    <t>八海水电站</t>
  </si>
  <si>
    <t>安乐乡</t>
  </si>
  <si>
    <t>安乐河</t>
  </si>
  <si>
    <t>清河水电站</t>
  </si>
  <si>
    <t>苍社乡</t>
  </si>
  <si>
    <t>清河</t>
  </si>
  <si>
    <t>苍社沟水电站</t>
  </si>
  <si>
    <t>太阳岭乡</t>
  </si>
  <si>
    <t>赵家河水电站</t>
  </si>
  <si>
    <t xml:space="preserve">长沟水电站 </t>
  </si>
  <si>
    <t xml:space="preserve">新场街水电站 </t>
  </si>
  <si>
    <t xml:space="preserve"> 燕子砭镇</t>
  </si>
  <si>
    <t>寄刀沟河</t>
  </si>
  <si>
    <t>梨树垭水电站</t>
  </si>
  <si>
    <t>康宁河</t>
  </si>
  <si>
    <t>徐家坝水电站</t>
  </si>
  <si>
    <t>代家坝乡</t>
  </si>
  <si>
    <t>张家坝河</t>
  </si>
  <si>
    <t>石岭子水电站</t>
  </si>
  <si>
    <t>巨亭乡</t>
  </si>
  <si>
    <t>巩家河</t>
  </si>
  <si>
    <t>流溪沟水电站</t>
  </si>
  <si>
    <t>曾家河</t>
  </si>
  <si>
    <t>巨亭水电站</t>
  </si>
  <si>
    <t>嘉陵江</t>
  </si>
  <si>
    <t>黑水水电站</t>
  </si>
  <si>
    <t>黑水河</t>
  </si>
  <si>
    <t>元坝子水电站</t>
  </si>
  <si>
    <t>万家坝水电站</t>
  </si>
  <si>
    <t>大安乡</t>
  </si>
  <si>
    <t>道林河</t>
  </si>
  <si>
    <t>金银水电站</t>
  </si>
  <si>
    <t>黑潭子水电站</t>
  </si>
  <si>
    <t>阳平关镇</t>
  </si>
  <si>
    <t>韩家河</t>
  </si>
  <si>
    <t>留坝县</t>
  </si>
  <si>
    <t>火烧店秀荣水电站</t>
  </si>
  <si>
    <t>火烧店乡</t>
  </si>
  <si>
    <t>南溪河</t>
  </si>
  <si>
    <t>桑园坝水电站</t>
  </si>
  <si>
    <t>江口乡</t>
  </si>
  <si>
    <t>郑家坝水电站</t>
  </si>
  <si>
    <t>西沟河水电站</t>
  </si>
  <si>
    <t>马道乡</t>
  </si>
  <si>
    <t>西沟河</t>
  </si>
  <si>
    <t>马道正安水电站</t>
  </si>
  <si>
    <t>江口倒角水电站</t>
  </si>
  <si>
    <t>柳川金洞岭水电站</t>
  </si>
  <si>
    <t>褒河</t>
  </si>
  <si>
    <t>柘梨园水电站</t>
  </si>
  <si>
    <t>上南河水电站</t>
  </si>
  <si>
    <t>武关驿乡</t>
  </si>
  <si>
    <t>上南河</t>
  </si>
  <si>
    <t>西河水电站</t>
  </si>
  <si>
    <t>玉皇庙乡</t>
  </si>
  <si>
    <t>狮子岩水电站</t>
  </si>
  <si>
    <t>留侯乡</t>
  </si>
  <si>
    <t>沮水</t>
  </si>
  <si>
    <t>城固县</t>
  </si>
  <si>
    <t>双溪水电站</t>
  </si>
  <si>
    <t>双溪乡</t>
  </si>
  <si>
    <t>调洪发电</t>
  </si>
  <si>
    <t>宝山电站</t>
  </si>
  <si>
    <t>原公乡</t>
  </si>
  <si>
    <t>渠道</t>
  </si>
  <si>
    <t>千山水库电站</t>
  </si>
  <si>
    <t>老庄乡</t>
  </si>
  <si>
    <t>文川河</t>
  </si>
  <si>
    <t>千山水库渠道电站</t>
  </si>
  <si>
    <t>马家沟水电站</t>
  </si>
  <si>
    <t>小河乡</t>
  </si>
  <si>
    <t>发电防洪灌溉</t>
  </si>
  <si>
    <t>石马加华电站</t>
  </si>
  <si>
    <t>石槽河</t>
  </si>
  <si>
    <t>大王庙电站</t>
  </si>
  <si>
    <t>白果树水电站</t>
  </si>
  <si>
    <t>发电调洪灌溉</t>
  </si>
  <si>
    <t>狮坝水电站</t>
  </si>
  <si>
    <t xml:space="preserve"> 小河乡</t>
  </si>
  <si>
    <t>发电调洪</t>
  </si>
  <si>
    <t>北溪电站</t>
  </si>
  <si>
    <t>北溪河</t>
  </si>
  <si>
    <t>双溪村水电站</t>
  </si>
  <si>
    <t>黑湾河</t>
  </si>
  <si>
    <t>樵坝电站</t>
  </si>
  <si>
    <t>桔园乡</t>
  </si>
  <si>
    <t>板凳河</t>
  </si>
  <si>
    <t>略阳县</t>
  </si>
  <si>
    <t>张家坝水电站</t>
  </si>
  <si>
    <t>徐家坪镇</t>
  </si>
  <si>
    <t>西汉水</t>
  </si>
  <si>
    <t>青岗坪水电站</t>
  </si>
  <si>
    <t>窑坪湾</t>
  </si>
  <si>
    <t>西淮坝水电站</t>
  </si>
  <si>
    <t>西淮坝镇</t>
  </si>
  <si>
    <t>葫芦头水电站</t>
  </si>
  <si>
    <t>观音寺镇</t>
  </si>
  <si>
    <t>沮水河（黑河）</t>
  </si>
  <si>
    <t>安华庄水电站</t>
  </si>
  <si>
    <t>红椿沟水电站</t>
  </si>
  <si>
    <t>黑河镇</t>
  </si>
  <si>
    <t>黑河坝水电站</t>
  </si>
  <si>
    <t>勉县</t>
  </si>
  <si>
    <t>陈家湾水电站</t>
  </si>
  <si>
    <t>新铺镇</t>
  </si>
  <si>
    <t>玉带河</t>
  </si>
  <si>
    <t>红卫三级电站</t>
  </si>
  <si>
    <t>同沟寺镇</t>
  </si>
  <si>
    <t>军民渠南干渠</t>
  </si>
  <si>
    <t>红卫二级电站</t>
  </si>
  <si>
    <t>红花寺电站</t>
  </si>
  <si>
    <t>外坝河</t>
  </si>
  <si>
    <t>大草坝电站</t>
  </si>
  <si>
    <t>柳坝水电站</t>
  </si>
  <si>
    <t>大地电站</t>
  </si>
  <si>
    <t>马兰沟电站</t>
  </si>
  <si>
    <t>万家坪水电站</t>
  </si>
  <si>
    <t>石窝子电站</t>
  </si>
  <si>
    <t>瓦房沟水电站</t>
  </si>
  <si>
    <t>响水河电站</t>
  </si>
  <si>
    <t>新街子镇</t>
  </si>
  <si>
    <t>娘娘滩坝后电站</t>
  </si>
  <si>
    <t>马蹄沟电站</t>
  </si>
  <si>
    <t>长梁水电站</t>
  </si>
  <si>
    <t>板凳堰二级电站</t>
  </si>
  <si>
    <t>板凳堰一级电站</t>
  </si>
  <si>
    <t>板凳堰总干渠</t>
  </si>
  <si>
    <t>板凳堰寺坪电站</t>
  </si>
  <si>
    <t>板凳堰树林电站</t>
  </si>
  <si>
    <t>小狮子河水电站</t>
  </si>
  <si>
    <t>长沟河镇</t>
  </si>
  <si>
    <t>小狮子河</t>
  </si>
  <si>
    <t>勉县狮子河水电站</t>
  </si>
  <si>
    <t>堰河</t>
  </si>
  <si>
    <t>勉县沙梁子水电站</t>
  </si>
  <si>
    <t>石峡电站</t>
  </si>
  <si>
    <t>油房沟（堰河支流）</t>
  </si>
  <si>
    <t>红岩水电站</t>
  </si>
  <si>
    <t>自达电站</t>
  </si>
  <si>
    <t>堰河电站</t>
  </si>
  <si>
    <t>七里坝水电站</t>
  </si>
  <si>
    <t>重坝水电站</t>
  </si>
  <si>
    <t>张家河镇</t>
  </si>
  <si>
    <t>张家河水电站</t>
  </si>
  <si>
    <t>黑湾水电站</t>
  </si>
  <si>
    <t>茅坝湾水电站</t>
  </si>
  <si>
    <t>汉台区</t>
  </si>
  <si>
    <t>石门河床坝后电站</t>
  </si>
  <si>
    <t>河东店镇</t>
  </si>
  <si>
    <t>调洪灌溉发电</t>
  </si>
  <si>
    <t>石门河东渠首电站</t>
  </si>
  <si>
    <t>石门河西渠首电站</t>
  </si>
  <si>
    <t>洋县</t>
  </si>
  <si>
    <t>党河水电站</t>
  </si>
  <si>
    <t>洋洲镇</t>
  </si>
  <si>
    <t>党水河</t>
  </si>
  <si>
    <t>梁河一级水电站</t>
  </si>
  <si>
    <t>龙亭镇</t>
  </si>
  <si>
    <t>引酉灌溉工程渠道</t>
  </si>
  <si>
    <t>梁河二级水电站</t>
  </si>
  <si>
    <t>王河水电站</t>
  </si>
  <si>
    <t>八里关镇</t>
  </si>
  <si>
    <t>松树坝水电站</t>
  </si>
  <si>
    <t>茅坪镇</t>
  </si>
  <si>
    <t>龙王滩水电站</t>
  </si>
  <si>
    <t>宋家堰水电站</t>
  </si>
  <si>
    <t>槐树关镇</t>
  </si>
  <si>
    <t>酉水河</t>
  </si>
  <si>
    <t>金水街水电站</t>
  </si>
  <si>
    <t>金水镇</t>
  </si>
  <si>
    <t>金水河</t>
  </si>
  <si>
    <t>碗牛坝水电站</t>
  </si>
  <si>
    <t>周家坎水电站</t>
  </si>
  <si>
    <t>酉水街水电站</t>
  </si>
  <si>
    <t>荞麦山水电站</t>
  </si>
  <si>
    <t>卡房水电站</t>
  </si>
  <si>
    <t>卡房库区水电站</t>
  </si>
  <si>
    <t>板桥二级水电站</t>
  </si>
  <si>
    <t>华阳镇</t>
  </si>
  <si>
    <t>板桥一级水电站</t>
  </si>
  <si>
    <t>红桥水电站</t>
  </si>
  <si>
    <t>烟家岭水电站</t>
  </si>
  <si>
    <t>关口河（酉水河支流）</t>
  </si>
  <si>
    <t>坪堵水电站</t>
  </si>
  <si>
    <t>坪堵河（湑水河支流）</t>
  </si>
  <si>
    <t>八仙园一级水电站</t>
  </si>
  <si>
    <t>八仙园二级水电站</t>
  </si>
  <si>
    <t>清溪水电站</t>
  </si>
  <si>
    <t>清溪河（湑水河支流）</t>
  </si>
  <si>
    <t>岩丰水电站</t>
  </si>
  <si>
    <t>莲花水电站</t>
  </si>
  <si>
    <t>关帝镇</t>
  </si>
  <si>
    <t>峡口堰灌溉渠道</t>
  </si>
  <si>
    <t>铜车坝水电站</t>
  </si>
  <si>
    <t>堰口水电站</t>
  </si>
  <si>
    <t>溢水镇</t>
  </si>
  <si>
    <t>溢惠渠灌溉渠道</t>
  </si>
  <si>
    <t>黄金峡坝后电站</t>
  </si>
  <si>
    <t>黄金峡镇</t>
  </si>
  <si>
    <t>引汉济渭调水工程</t>
  </si>
  <si>
    <t>佛坪县</t>
  </si>
  <si>
    <t>沙梁水电站</t>
  </si>
  <si>
    <t>岳坝镇</t>
  </si>
  <si>
    <t>三官庙水电站</t>
  </si>
  <si>
    <t>金水源水电站</t>
  </si>
  <si>
    <t>温泉水电站</t>
  </si>
  <si>
    <t>长角坝镇</t>
  </si>
  <si>
    <t>椒溪河</t>
  </si>
  <si>
    <t>温泉二级水电站</t>
  </si>
  <si>
    <t>耖家庄水电站</t>
  </si>
  <si>
    <t>西岔河镇</t>
  </si>
  <si>
    <t>三教殿水电站</t>
  </si>
  <si>
    <t>石墩河水电站</t>
  </si>
  <si>
    <t>石墩河镇</t>
  </si>
  <si>
    <t>十亩地水电站</t>
  </si>
  <si>
    <t>十亩地镇</t>
  </si>
  <si>
    <t>西花水电站</t>
  </si>
  <si>
    <t>长龙水电站</t>
  </si>
  <si>
    <t>三河口坝后电站</t>
  </si>
  <si>
    <t>三河口镇</t>
  </si>
  <si>
    <t>西乡县</t>
  </si>
  <si>
    <t>白勉峡水电站</t>
  </si>
  <si>
    <t>白勉峡镇</t>
  </si>
  <si>
    <t>白勉峡河</t>
  </si>
  <si>
    <t>树林坪水电站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</si>
</sst>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family val="4"/>
      <charset val="134"/>
    </font>
    <font>
      <sz val="12"/>
      <color indexed="8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name val="Times New Roman"/>
      <family val="1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30" fillId="32" borderId="11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/>
    </xf>
    <xf numFmtId="0" fontId="6" fillId="0" borderId="0" xfId="49" applyFont="1" applyFill="1" applyBorder="1" applyAlignment="1">
      <alignment horizontal="left" vertical="center"/>
    </xf>
    <xf numFmtId="0" fontId="6" fillId="0" borderId="3" xfId="49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B508"/>
  <sheetViews>
    <sheetView tabSelected="1" workbookViewId="0">
      <selection activeCell="L2" sqref="L2"/>
    </sheetView>
  </sheetViews>
  <sheetFormatPr defaultColWidth="9" defaultRowHeight="14.25"/>
  <cols>
    <col min="1" max="1" width="1.625" style="1" customWidth="1"/>
    <col min="2" max="2" width="5.375" style="2" customWidth="1"/>
    <col min="3" max="3" width="22.75" style="1"/>
    <col min="4" max="4" width="16.125" style="1"/>
    <col min="5" max="5" width="20" style="1" customWidth="1"/>
    <col min="6" max="7" width="12.5" style="1" customWidth="1"/>
    <col min="8" max="8" width="9.5" style="1" customWidth="1"/>
    <col min="9" max="9" width="9.125" style="1" customWidth="1"/>
    <col min="10" max="10" width="11.375" style="1" customWidth="1"/>
    <col min="11" max="11" width="14.75" style="1" customWidth="1"/>
    <col min="12" max="56" width="9" style="3"/>
    <col min="57" max="16384" width="9" style="1"/>
  </cols>
  <sheetData>
    <row r="1" s="1" customFormat="1" spans="2:56">
      <c r="B1" s="2"/>
      <c r="C1" s="1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="1" customFormat="1" ht="27" spans="2:56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="1" customFormat="1" spans="2:56">
      <c r="B3" s="2"/>
      <c r="C3" s="1"/>
      <c r="D3" s="1"/>
      <c r="E3" s="1"/>
      <c r="F3" s="1"/>
      <c r="G3" s="1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="1" customFormat="1" spans="2:56">
      <c r="B4" s="5" t="s">
        <v>1</v>
      </c>
      <c r="C4" s="5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5" t="s">
        <v>7</v>
      </c>
      <c r="I4" s="6" t="s">
        <v>8</v>
      </c>
      <c r="J4" s="6" t="s">
        <v>9</v>
      </c>
      <c r="K4" s="7" t="s">
        <v>10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="1" customFormat="1" ht="22" customHeight="1" spans="2:56">
      <c r="B5" s="5"/>
      <c r="C5" s="5"/>
      <c r="D5" s="6"/>
      <c r="E5" s="6"/>
      <c r="F5" s="6"/>
      <c r="G5" s="6"/>
      <c r="H5" s="5"/>
      <c r="I5" s="6"/>
      <c r="J5" s="6"/>
      <c r="K5" s="6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="1" customFormat="1" spans="2:56">
      <c r="B6" s="8"/>
      <c r="C6" s="9" t="s">
        <v>11</v>
      </c>
      <c r="D6" s="10">
        <v>462</v>
      </c>
      <c r="E6" s="11"/>
      <c r="F6" s="11"/>
      <c r="G6" s="11"/>
      <c r="H6" s="12"/>
      <c r="I6" s="11"/>
      <c r="J6" s="11">
        <f>J7+J64+J71+J173+J264+J374</f>
        <v>1372869</v>
      </c>
      <c r="K6" s="1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="1" customFormat="1" spans="2:56">
      <c r="B7" s="8"/>
      <c r="C7" s="9" t="s">
        <v>12</v>
      </c>
      <c r="D7" s="11">
        <f>D8+D39+D47+D56</f>
        <v>52</v>
      </c>
      <c r="E7" s="11"/>
      <c r="F7" s="11"/>
      <c r="G7" s="11"/>
      <c r="H7" s="12"/>
      <c r="I7" s="11"/>
      <c r="J7" s="11">
        <f>J8+J39+J47+J56</f>
        <v>86882</v>
      </c>
      <c r="K7" s="11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</row>
    <row r="8" s="1" customFormat="1" spans="1:210">
      <c r="A8" s="13"/>
      <c r="B8" s="12"/>
      <c r="C8" s="9" t="s">
        <v>13</v>
      </c>
      <c r="D8" s="12">
        <v>30</v>
      </c>
      <c r="E8" s="12"/>
      <c r="F8" s="12"/>
      <c r="G8" s="12"/>
      <c r="H8" s="12"/>
      <c r="I8" s="12"/>
      <c r="J8" s="12">
        <f>SUM(J9:J38)</f>
        <v>57382</v>
      </c>
      <c r="K8" s="12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20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</row>
    <row r="9" s="1" customFormat="1" ht="15.75" spans="2:56">
      <c r="B9" s="14">
        <v>1</v>
      </c>
      <c r="C9" s="15" t="s">
        <v>14</v>
      </c>
      <c r="D9" s="16" t="s">
        <v>15</v>
      </c>
      <c r="E9" s="16" t="s">
        <v>16</v>
      </c>
      <c r="F9" s="16" t="s">
        <v>17</v>
      </c>
      <c r="G9" s="17" t="s">
        <v>18</v>
      </c>
      <c r="H9" s="16">
        <v>2008</v>
      </c>
      <c r="I9" s="16" t="s">
        <v>19</v>
      </c>
      <c r="J9" s="14">
        <v>7500</v>
      </c>
      <c r="K9" s="14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="1" customFormat="1" ht="15.75" spans="2:56">
      <c r="B10" s="14">
        <v>2</v>
      </c>
      <c r="C10" s="15" t="s">
        <v>21</v>
      </c>
      <c r="D10" s="16" t="s">
        <v>22</v>
      </c>
      <c r="E10" s="16" t="s">
        <v>16</v>
      </c>
      <c r="F10" s="16" t="s">
        <v>17</v>
      </c>
      <c r="G10" s="17" t="s">
        <v>18</v>
      </c>
      <c r="H10" s="16">
        <v>2004</v>
      </c>
      <c r="I10" s="16" t="s">
        <v>19</v>
      </c>
      <c r="J10" s="14">
        <v>9600</v>
      </c>
      <c r="K10" s="14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="1" customFormat="1" ht="15.75" spans="2:56">
      <c r="B11" s="14">
        <v>3</v>
      </c>
      <c r="C11" s="15" t="s">
        <v>23</v>
      </c>
      <c r="D11" s="16" t="s">
        <v>22</v>
      </c>
      <c r="E11" s="16" t="s">
        <v>24</v>
      </c>
      <c r="F11" s="16" t="s">
        <v>17</v>
      </c>
      <c r="G11" s="17" t="s">
        <v>18</v>
      </c>
      <c r="H11" s="16">
        <v>2007</v>
      </c>
      <c r="I11" s="16" t="s">
        <v>19</v>
      </c>
      <c r="J11" s="14">
        <v>4000</v>
      </c>
      <c r="K11" s="14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</row>
    <row r="12" s="1" customFormat="1" ht="15.75" spans="2:56">
      <c r="B12" s="14">
        <v>4</v>
      </c>
      <c r="C12" s="15" t="s">
        <v>25</v>
      </c>
      <c r="D12" s="16" t="s">
        <v>26</v>
      </c>
      <c r="E12" s="16" t="s">
        <v>27</v>
      </c>
      <c r="F12" s="16" t="s">
        <v>17</v>
      </c>
      <c r="G12" s="17" t="s">
        <v>18</v>
      </c>
      <c r="H12" s="16">
        <v>1995</v>
      </c>
      <c r="I12" s="16" t="s">
        <v>19</v>
      </c>
      <c r="J12" s="14">
        <v>800</v>
      </c>
      <c r="K12" s="14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="1" customFormat="1" ht="15.75" spans="2:56">
      <c r="B13" s="14">
        <v>5</v>
      </c>
      <c r="C13" s="15" t="s">
        <v>28</v>
      </c>
      <c r="D13" s="16" t="s">
        <v>29</v>
      </c>
      <c r="E13" s="16" t="s">
        <v>30</v>
      </c>
      <c r="F13" s="16" t="s">
        <v>17</v>
      </c>
      <c r="G13" s="17" t="s">
        <v>31</v>
      </c>
      <c r="H13" s="16">
        <v>1980</v>
      </c>
      <c r="I13" s="16" t="s">
        <v>19</v>
      </c>
      <c r="J13" s="14">
        <v>500</v>
      </c>
      <c r="K13" s="14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</row>
    <row r="14" s="1" customFormat="1" ht="15.75" spans="2:56">
      <c r="B14" s="14">
        <v>6</v>
      </c>
      <c r="C14" s="15" t="s">
        <v>32</v>
      </c>
      <c r="D14" s="16" t="s">
        <v>33</v>
      </c>
      <c r="E14" s="16" t="s">
        <v>27</v>
      </c>
      <c r="F14" s="16" t="s">
        <v>17</v>
      </c>
      <c r="G14" s="17" t="s">
        <v>18</v>
      </c>
      <c r="H14" s="16">
        <v>1998</v>
      </c>
      <c r="I14" s="16" t="s">
        <v>19</v>
      </c>
      <c r="J14" s="14">
        <v>800</v>
      </c>
      <c r="K14" s="14" t="s">
        <v>20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</row>
    <row r="15" s="1" customFormat="1" ht="15.75" spans="2:56">
      <c r="B15" s="14">
        <v>7</v>
      </c>
      <c r="C15" s="15" t="s">
        <v>34</v>
      </c>
      <c r="D15" s="16" t="s">
        <v>35</v>
      </c>
      <c r="E15" s="16" t="s">
        <v>36</v>
      </c>
      <c r="F15" s="16" t="s">
        <v>17</v>
      </c>
      <c r="G15" s="17" t="s">
        <v>18</v>
      </c>
      <c r="H15" s="16">
        <v>1997</v>
      </c>
      <c r="I15" s="16" t="s">
        <v>19</v>
      </c>
      <c r="J15" s="14">
        <v>800</v>
      </c>
      <c r="K15" s="14" t="s">
        <v>20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</row>
    <row r="16" s="1" customFormat="1" ht="15.75" spans="2:56">
      <c r="B16" s="14">
        <v>8</v>
      </c>
      <c r="C16" s="15" t="s">
        <v>37</v>
      </c>
      <c r="D16" s="16" t="s">
        <v>33</v>
      </c>
      <c r="E16" s="16" t="s">
        <v>38</v>
      </c>
      <c r="F16" s="16" t="s">
        <v>17</v>
      </c>
      <c r="G16" s="17" t="s">
        <v>18</v>
      </c>
      <c r="H16" s="16">
        <v>2007</v>
      </c>
      <c r="I16" s="16" t="s">
        <v>19</v>
      </c>
      <c r="J16" s="14">
        <v>1974</v>
      </c>
      <c r="K16" s="14" t="s">
        <v>20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</row>
    <row r="17" s="1" customFormat="1" ht="15.75" spans="2:56">
      <c r="B17" s="14">
        <v>9</v>
      </c>
      <c r="C17" s="15" t="s">
        <v>39</v>
      </c>
      <c r="D17" s="16" t="s">
        <v>33</v>
      </c>
      <c r="E17" s="16" t="s">
        <v>16</v>
      </c>
      <c r="F17" s="16" t="s">
        <v>17</v>
      </c>
      <c r="G17" s="17" t="s">
        <v>18</v>
      </c>
      <c r="H17" s="16">
        <v>2008</v>
      </c>
      <c r="I17" s="16" t="s">
        <v>19</v>
      </c>
      <c r="J17" s="14">
        <v>1630</v>
      </c>
      <c r="K17" s="14" t="s">
        <v>20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="1" customFormat="1" ht="15.75" spans="2:56">
      <c r="B18" s="14">
        <v>10</v>
      </c>
      <c r="C18" s="15" t="s">
        <v>40</v>
      </c>
      <c r="D18" s="16" t="s">
        <v>33</v>
      </c>
      <c r="E18" s="16" t="s">
        <v>16</v>
      </c>
      <c r="F18" s="16" t="s">
        <v>17</v>
      </c>
      <c r="G18" s="17" t="s">
        <v>18</v>
      </c>
      <c r="H18" s="16">
        <v>2009</v>
      </c>
      <c r="I18" s="16" t="s">
        <v>19</v>
      </c>
      <c r="J18" s="14">
        <v>3300</v>
      </c>
      <c r="K18" s="14" t="s">
        <v>20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="1" customFormat="1" ht="15.75" spans="2:56">
      <c r="B19" s="14">
        <v>11</v>
      </c>
      <c r="C19" s="15" t="s">
        <v>41</v>
      </c>
      <c r="D19" s="16" t="s">
        <v>29</v>
      </c>
      <c r="E19" s="16" t="s">
        <v>30</v>
      </c>
      <c r="F19" s="16" t="s">
        <v>17</v>
      </c>
      <c r="G19" s="17" t="s">
        <v>18</v>
      </c>
      <c r="H19" s="16">
        <v>1995</v>
      </c>
      <c r="I19" s="16" t="s">
        <v>19</v>
      </c>
      <c r="J19" s="14">
        <v>500</v>
      </c>
      <c r="K19" s="14" t="s">
        <v>20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="1" customFormat="1" ht="15.75" spans="2:56">
      <c r="B20" s="14">
        <v>12</v>
      </c>
      <c r="C20" s="15" t="s">
        <v>42</v>
      </c>
      <c r="D20" s="16" t="s">
        <v>43</v>
      </c>
      <c r="E20" s="16" t="s">
        <v>44</v>
      </c>
      <c r="F20" s="16" t="s">
        <v>17</v>
      </c>
      <c r="G20" s="17" t="s">
        <v>18</v>
      </c>
      <c r="H20" s="16">
        <v>1978</v>
      </c>
      <c r="I20" s="16" t="s">
        <v>19</v>
      </c>
      <c r="J20" s="14">
        <v>180</v>
      </c>
      <c r="K20" s="14" t="s">
        <v>20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="1" customFormat="1" ht="15.75" spans="2:56">
      <c r="B21" s="14">
        <v>13</v>
      </c>
      <c r="C21" s="15" t="s">
        <v>45</v>
      </c>
      <c r="D21" s="16" t="s">
        <v>29</v>
      </c>
      <c r="E21" s="16" t="s">
        <v>46</v>
      </c>
      <c r="F21" s="16" t="s">
        <v>17</v>
      </c>
      <c r="G21" s="17" t="s">
        <v>18</v>
      </c>
      <c r="H21" s="16">
        <v>1979</v>
      </c>
      <c r="I21" s="16" t="s">
        <v>19</v>
      </c>
      <c r="J21" s="14">
        <v>165</v>
      </c>
      <c r="K21" s="14" t="s">
        <v>20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="1" customFormat="1" ht="15.75" spans="2:56">
      <c r="B22" s="14">
        <v>14</v>
      </c>
      <c r="C22" s="15" t="s">
        <v>47</v>
      </c>
      <c r="D22" s="16" t="s">
        <v>33</v>
      </c>
      <c r="E22" s="16" t="s">
        <v>16</v>
      </c>
      <c r="F22" s="16" t="s">
        <v>17</v>
      </c>
      <c r="G22" s="17" t="s">
        <v>18</v>
      </c>
      <c r="H22" s="16">
        <v>1980</v>
      </c>
      <c r="I22" s="16" t="s">
        <v>19</v>
      </c>
      <c r="J22" s="14">
        <v>110</v>
      </c>
      <c r="K22" s="14" t="s">
        <v>20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="1" customFormat="1" ht="15.75" spans="2:56">
      <c r="B23" s="14">
        <v>15</v>
      </c>
      <c r="C23" s="15" t="s">
        <v>48</v>
      </c>
      <c r="D23" s="16" t="s">
        <v>49</v>
      </c>
      <c r="E23" s="16" t="s">
        <v>16</v>
      </c>
      <c r="F23" s="16" t="s">
        <v>17</v>
      </c>
      <c r="G23" s="17" t="s">
        <v>18</v>
      </c>
      <c r="H23" s="16">
        <v>1980</v>
      </c>
      <c r="I23" s="16" t="s">
        <v>19</v>
      </c>
      <c r="J23" s="14">
        <v>180</v>
      </c>
      <c r="K23" s="14" t="s">
        <v>20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="1" customFormat="1" ht="15.75" spans="2:56">
      <c r="B24" s="14">
        <v>16</v>
      </c>
      <c r="C24" s="15" t="s">
        <v>50</v>
      </c>
      <c r="D24" s="16" t="s">
        <v>33</v>
      </c>
      <c r="E24" s="16" t="s">
        <v>16</v>
      </c>
      <c r="F24" s="16" t="s">
        <v>17</v>
      </c>
      <c r="G24" s="17" t="s">
        <v>18</v>
      </c>
      <c r="H24" s="16">
        <v>1974</v>
      </c>
      <c r="I24" s="16" t="s">
        <v>19</v>
      </c>
      <c r="J24" s="14">
        <v>315</v>
      </c>
      <c r="K24" s="14" t="s">
        <v>20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="1" customFormat="1" ht="15.75" spans="2:56">
      <c r="B25" s="14">
        <v>17</v>
      </c>
      <c r="C25" s="15" t="s">
        <v>51</v>
      </c>
      <c r="D25" s="16" t="s">
        <v>33</v>
      </c>
      <c r="E25" s="16" t="s">
        <v>16</v>
      </c>
      <c r="F25" s="16" t="s">
        <v>17</v>
      </c>
      <c r="G25" s="17" t="s">
        <v>18</v>
      </c>
      <c r="H25" s="16">
        <v>1997</v>
      </c>
      <c r="I25" s="16" t="s">
        <v>19</v>
      </c>
      <c r="J25" s="14">
        <v>240</v>
      </c>
      <c r="K25" s="14" t="s">
        <v>20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="1" customFormat="1" ht="15.75" spans="2:56">
      <c r="B26" s="14">
        <v>18</v>
      </c>
      <c r="C26" s="15" t="s">
        <v>52</v>
      </c>
      <c r="D26" s="16" t="s">
        <v>33</v>
      </c>
      <c r="E26" s="16" t="s">
        <v>16</v>
      </c>
      <c r="F26" s="16" t="s">
        <v>17</v>
      </c>
      <c r="G26" s="17" t="s">
        <v>18</v>
      </c>
      <c r="H26" s="16">
        <v>1992</v>
      </c>
      <c r="I26" s="16" t="s">
        <v>19</v>
      </c>
      <c r="J26" s="14">
        <v>375</v>
      </c>
      <c r="K26" s="14" t="s">
        <v>20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="1" customFormat="1" ht="15.75" spans="2:56">
      <c r="B27" s="14">
        <v>19</v>
      </c>
      <c r="C27" s="15" t="s">
        <v>53</v>
      </c>
      <c r="D27" s="16" t="s">
        <v>33</v>
      </c>
      <c r="E27" s="16" t="s">
        <v>16</v>
      </c>
      <c r="F27" s="16" t="s">
        <v>17</v>
      </c>
      <c r="G27" s="17" t="s">
        <v>18</v>
      </c>
      <c r="H27" s="16">
        <v>1975</v>
      </c>
      <c r="I27" s="16" t="s">
        <v>19</v>
      </c>
      <c r="J27" s="14">
        <v>200</v>
      </c>
      <c r="K27" s="14" t="s">
        <v>20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="1" customFormat="1" ht="15.75" spans="2:56">
      <c r="B28" s="14">
        <v>20</v>
      </c>
      <c r="C28" s="15" t="s">
        <v>54</v>
      </c>
      <c r="D28" s="16" t="s">
        <v>33</v>
      </c>
      <c r="E28" s="16" t="s">
        <v>16</v>
      </c>
      <c r="F28" s="16" t="s">
        <v>17</v>
      </c>
      <c r="G28" s="17" t="s">
        <v>18</v>
      </c>
      <c r="H28" s="16">
        <v>1970</v>
      </c>
      <c r="I28" s="16" t="s">
        <v>19</v>
      </c>
      <c r="J28" s="14">
        <v>100</v>
      </c>
      <c r="K28" s="14" t="s">
        <v>20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="1" customFormat="1" ht="15.75" spans="2:56">
      <c r="B29" s="14">
        <v>21</v>
      </c>
      <c r="C29" s="15" t="s">
        <v>55</v>
      </c>
      <c r="D29" s="16" t="s">
        <v>33</v>
      </c>
      <c r="E29" s="16" t="s">
        <v>16</v>
      </c>
      <c r="F29" s="16" t="s">
        <v>17</v>
      </c>
      <c r="G29" s="17" t="s">
        <v>18</v>
      </c>
      <c r="H29" s="16">
        <v>1998</v>
      </c>
      <c r="I29" s="16" t="s">
        <v>19</v>
      </c>
      <c r="J29" s="14">
        <v>85</v>
      </c>
      <c r="K29" s="14" t="s">
        <v>20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="1" customFormat="1" ht="15.75" spans="2:56">
      <c r="B30" s="14">
        <v>22</v>
      </c>
      <c r="C30" s="15" t="s">
        <v>56</v>
      </c>
      <c r="D30" s="16" t="s">
        <v>29</v>
      </c>
      <c r="E30" s="16" t="s">
        <v>46</v>
      </c>
      <c r="F30" s="16" t="s">
        <v>17</v>
      </c>
      <c r="G30" s="17" t="s">
        <v>18</v>
      </c>
      <c r="H30" s="16">
        <v>1976</v>
      </c>
      <c r="I30" s="17" t="s">
        <v>19</v>
      </c>
      <c r="J30" s="14">
        <v>73</v>
      </c>
      <c r="K30" s="14" t="s">
        <v>20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="1" customFormat="1" ht="15.75" spans="2:56">
      <c r="B31" s="14">
        <v>23</v>
      </c>
      <c r="C31" s="15" t="s">
        <v>57</v>
      </c>
      <c r="D31" s="16" t="s">
        <v>22</v>
      </c>
      <c r="E31" s="16" t="s">
        <v>24</v>
      </c>
      <c r="F31" s="16" t="s">
        <v>17</v>
      </c>
      <c r="G31" s="17" t="s">
        <v>18</v>
      </c>
      <c r="H31" s="16" t="s">
        <v>58</v>
      </c>
      <c r="I31" s="16" t="s">
        <v>19</v>
      </c>
      <c r="J31" s="14">
        <v>50</v>
      </c>
      <c r="K31" s="14" t="s">
        <v>20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="1" customFormat="1" ht="15.75" spans="2:56">
      <c r="B32" s="14">
        <v>24</v>
      </c>
      <c r="C32" s="15" t="s">
        <v>59</v>
      </c>
      <c r="D32" s="16" t="s">
        <v>49</v>
      </c>
      <c r="E32" s="16" t="s">
        <v>16</v>
      </c>
      <c r="F32" s="16" t="s">
        <v>17</v>
      </c>
      <c r="G32" s="17" t="s">
        <v>18</v>
      </c>
      <c r="H32" s="16">
        <v>1980</v>
      </c>
      <c r="I32" s="16" t="s">
        <v>19</v>
      </c>
      <c r="J32" s="14">
        <v>235</v>
      </c>
      <c r="K32" s="14" t="s">
        <v>20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="1" customFormat="1" ht="15.75" spans="2:56">
      <c r="B33" s="14">
        <v>25</v>
      </c>
      <c r="C33" s="15" t="s">
        <v>60</v>
      </c>
      <c r="D33" s="16" t="s">
        <v>33</v>
      </c>
      <c r="E33" s="16" t="s">
        <v>61</v>
      </c>
      <c r="F33" s="16" t="s">
        <v>17</v>
      </c>
      <c r="G33" s="17" t="s">
        <v>18</v>
      </c>
      <c r="H33" s="16">
        <v>2013</v>
      </c>
      <c r="I33" s="16" t="s">
        <v>19</v>
      </c>
      <c r="J33" s="14">
        <v>640</v>
      </c>
      <c r="K33" s="14" t="s">
        <v>20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="1" customFormat="1" ht="15.75" spans="2:56">
      <c r="B34" s="14">
        <v>26</v>
      </c>
      <c r="C34" s="15" t="s">
        <v>62</v>
      </c>
      <c r="D34" s="16" t="s">
        <v>63</v>
      </c>
      <c r="E34" s="16" t="s">
        <v>16</v>
      </c>
      <c r="F34" s="16" t="s">
        <v>64</v>
      </c>
      <c r="G34" s="17" t="s">
        <v>65</v>
      </c>
      <c r="H34" s="16">
        <v>2004</v>
      </c>
      <c r="I34" s="16" t="s">
        <v>66</v>
      </c>
      <c r="J34" s="14">
        <v>20000</v>
      </c>
      <c r="K34" s="14" t="s">
        <v>67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="1" customFormat="1" ht="15.75" spans="2:56">
      <c r="B35" s="14">
        <v>27</v>
      </c>
      <c r="C35" s="15" t="s">
        <v>68</v>
      </c>
      <c r="D35" s="16" t="s">
        <v>63</v>
      </c>
      <c r="E35" s="16" t="s">
        <v>16</v>
      </c>
      <c r="F35" s="16" t="s">
        <v>17</v>
      </c>
      <c r="G35" s="17" t="s">
        <v>18</v>
      </c>
      <c r="H35" s="16">
        <v>2009</v>
      </c>
      <c r="I35" s="16" t="s">
        <v>69</v>
      </c>
      <c r="J35" s="14">
        <v>1600</v>
      </c>
      <c r="K35" s="14" t="s">
        <v>70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="1" customFormat="1" ht="15.75" spans="2:56">
      <c r="B36" s="14">
        <v>28</v>
      </c>
      <c r="C36" s="15" t="s">
        <v>71</v>
      </c>
      <c r="D36" s="16" t="s">
        <v>22</v>
      </c>
      <c r="E36" s="16" t="s">
        <v>24</v>
      </c>
      <c r="F36" s="16" t="s">
        <v>17</v>
      </c>
      <c r="G36" s="17" t="s">
        <v>18</v>
      </c>
      <c r="H36" s="16">
        <v>1990</v>
      </c>
      <c r="I36" s="16" t="s">
        <v>19</v>
      </c>
      <c r="J36" s="14">
        <v>30</v>
      </c>
      <c r="K36" s="14" t="s">
        <v>20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="1" customFormat="1" ht="15.75" spans="2:56">
      <c r="B37" s="14">
        <v>29</v>
      </c>
      <c r="C37" s="15" t="s">
        <v>72</v>
      </c>
      <c r="D37" s="16" t="s">
        <v>22</v>
      </c>
      <c r="E37" s="16" t="s">
        <v>24</v>
      </c>
      <c r="F37" s="16" t="s">
        <v>17</v>
      </c>
      <c r="G37" s="17" t="s">
        <v>18</v>
      </c>
      <c r="H37" s="16">
        <v>1978</v>
      </c>
      <c r="I37" s="16" t="s">
        <v>19</v>
      </c>
      <c r="J37" s="14">
        <v>200</v>
      </c>
      <c r="K37" s="14" t="s">
        <v>20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="1" customFormat="1" ht="15.75" spans="2:56">
      <c r="B38" s="14">
        <v>30</v>
      </c>
      <c r="C38" s="15" t="s">
        <v>73</v>
      </c>
      <c r="D38" s="16" t="s">
        <v>26</v>
      </c>
      <c r="E38" s="16" t="s">
        <v>27</v>
      </c>
      <c r="F38" s="16" t="s">
        <v>17</v>
      </c>
      <c r="G38" s="17" t="s">
        <v>18</v>
      </c>
      <c r="H38" s="16">
        <v>1999</v>
      </c>
      <c r="I38" s="16" t="s">
        <v>19</v>
      </c>
      <c r="J38" s="14">
        <v>1200</v>
      </c>
      <c r="K38" s="14" t="s">
        <v>20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="1" customFormat="1" spans="1:210">
      <c r="A39" s="13"/>
      <c r="B39" s="12"/>
      <c r="C39" s="9" t="s">
        <v>74</v>
      </c>
      <c r="D39" s="12">
        <v>7</v>
      </c>
      <c r="E39" s="12"/>
      <c r="F39" s="12"/>
      <c r="G39" s="12"/>
      <c r="H39" s="12"/>
      <c r="I39" s="12"/>
      <c r="J39" s="12">
        <f>SUM(J40:J46)</f>
        <v>4565</v>
      </c>
      <c r="K39" s="12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20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</row>
    <row r="40" s="1" customFormat="1" spans="2:56">
      <c r="B40" s="14">
        <v>1</v>
      </c>
      <c r="C40" s="15" t="s">
        <v>75</v>
      </c>
      <c r="D40" s="14" t="s">
        <v>76</v>
      </c>
      <c r="E40" s="14" t="s">
        <v>77</v>
      </c>
      <c r="F40" s="14" t="s">
        <v>17</v>
      </c>
      <c r="G40" s="14" t="s">
        <v>18</v>
      </c>
      <c r="H40" s="14">
        <v>2007</v>
      </c>
      <c r="I40" s="14" t="s">
        <v>19</v>
      </c>
      <c r="J40" s="14">
        <v>1500</v>
      </c>
      <c r="K40" s="14" t="s">
        <v>20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="1" customFormat="1" spans="2:56">
      <c r="B41" s="14">
        <v>2</v>
      </c>
      <c r="C41" s="15" t="s">
        <v>78</v>
      </c>
      <c r="D41" s="14" t="s">
        <v>76</v>
      </c>
      <c r="E41" s="14" t="s">
        <v>77</v>
      </c>
      <c r="F41" s="14" t="s">
        <v>17</v>
      </c>
      <c r="G41" s="14" t="s">
        <v>18</v>
      </c>
      <c r="H41" s="14">
        <v>2010</v>
      </c>
      <c r="I41" s="14" t="s">
        <v>19</v>
      </c>
      <c r="J41" s="14">
        <v>1890</v>
      </c>
      <c r="K41" s="14" t="s">
        <v>20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="1" customFormat="1" spans="2:56">
      <c r="B42" s="14">
        <v>3</v>
      </c>
      <c r="C42" s="15" t="s">
        <v>79</v>
      </c>
      <c r="D42" s="14" t="s">
        <v>76</v>
      </c>
      <c r="E42" s="14" t="s">
        <v>77</v>
      </c>
      <c r="F42" s="14" t="s">
        <v>17</v>
      </c>
      <c r="G42" s="14" t="s">
        <v>18</v>
      </c>
      <c r="H42" s="14">
        <v>1972</v>
      </c>
      <c r="I42" s="14" t="s">
        <v>19</v>
      </c>
      <c r="J42" s="14">
        <v>250</v>
      </c>
      <c r="K42" s="14" t="s">
        <v>20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="1" customFormat="1" spans="2:56">
      <c r="B43" s="14">
        <v>4</v>
      </c>
      <c r="C43" s="15" t="s">
        <v>80</v>
      </c>
      <c r="D43" s="14" t="s">
        <v>76</v>
      </c>
      <c r="E43" s="14" t="s">
        <v>77</v>
      </c>
      <c r="F43" s="14" t="s">
        <v>17</v>
      </c>
      <c r="G43" s="14" t="s">
        <v>18</v>
      </c>
      <c r="H43" s="14">
        <v>1974</v>
      </c>
      <c r="I43" s="14" t="s">
        <v>19</v>
      </c>
      <c r="J43" s="14">
        <v>350</v>
      </c>
      <c r="K43" s="14" t="s">
        <v>20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="1" customFormat="1" spans="2:56">
      <c r="B44" s="14">
        <v>5</v>
      </c>
      <c r="C44" s="15" t="s">
        <v>81</v>
      </c>
      <c r="D44" s="14" t="s">
        <v>76</v>
      </c>
      <c r="E44" s="14" t="s">
        <v>77</v>
      </c>
      <c r="F44" s="14" t="s">
        <v>17</v>
      </c>
      <c r="G44" s="14" t="s">
        <v>18</v>
      </c>
      <c r="H44" s="14">
        <v>1982</v>
      </c>
      <c r="I44" s="14" t="s">
        <v>19</v>
      </c>
      <c r="J44" s="14">
        <v>75</v>
      </c>
      <c r="K44" s="14" t="s">
        <v>20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="1" customFormat="1" spans="2:56">
      <c r="B45" s="14">
        <v>6</v>
      </c>
      <c r="C45" s="15" t="s">
        <v>82</v>
      </c>
      <c r="D45" s="14" t="s">
        <v>76</v>
      </c>
      <c r="E45" s="14" t="s">
        <v>77</v>
      </c>
      <c r="F45" s="14" t="s">
        <v>17</v>
      </c>
      <c r="G45" s="14" t="s">
        <v>18</v>
      </c>
      <c r="H45" s="14">
        <v>1982</v>
      </c>
      <c r="I45" s="14" t="s">
        <v>19</v>
      </c>
      <c r="J45" s="14">
        <v>425</v>
      </c>
      <c r="K45" s="14" t="s">
        <v>20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="1" customFormat="1" spans="2:56">
      <c r="B46" s="14">
        <v>7</v>
      </c>
      <c r="C46" s="15" t="s">
        <v>83</v>
      </c>
      <c r="D46" s="14" t="s">
        <v>76</v>
      </c>
      <c r="E46" s="14" t="s">
        <v>77</v>
      </c>
      <c r="F46" s="14" t="s">
        <v>17</v>
      </c>
      <c r="G46" s="14" t="s">
        <v>18</v>
      </c>
      <c r="H46" s="14">
        <v>1976</v>
      </c>
      <c r="I46" s="14" t="s">
        <v>19</v>
      </c>
      <c r="J46" s="14">
        <v>75</v>
      </c>
      <c r="K46" s="14" t="s">
        <v>20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="1" customFormat="1" spans="1:210">
      <c r="A47" s="13"/>
      <c r="B47" s="12"/>
      <c r="C47" s="9" t="s">
        <v>84</v>
      </c>
      <c r="D47" s="12">
        <v>8</v>
      </c>
      <c r="E47" s="12"/>
      <c r="F47" s="12"/>
      <c r="G47" s="12"/>
      <c r="H47" s="12"/>
      <c r="I47" s="12"/>
      <c r="J47" s="12">
        <f>SUM(J48:J55)</f>
        <v>19490</v>
      </c>
      <c r="K47" s="12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20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</row>
    <row r="48" s="1" customFormat="1" spans="2:56">
      <c r="B48" s="14">
        <v>1</v>
      </c>
      <c r="C48" s="15" t="s">
        <v>85</v>
      </c>
      <c r="D48" s="14" t="s">
        <v>86</v>
      </c>
      <c r="E48" s="14" t="s">
        <v>87</v>
      </c>
      <c r="F48" s="14" t="s">
        <v>17</v>
      </c>
      <c r="G48" s="14" t="s">
        <v>18</v>
      </c>
      <c r="H48" s="14">
        <v>1999</v>
      </c>
      <c r="I48" s="14" t="s">
        <v>19</v>
      </c>
      <c r="J48" s="14">
        <v>500</v>
      </c>
      <c r="K48" s="14" t="s">
        <v>20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="1" customFormat="1" spans="2:56">
      <c r="B49" s="14">
        <v>2</v>
      </c>
      <c r="C49" s="15" t="s">
        <v>88</v>
      </c>
      <c r="D49" s="14" t="s">
        <v>86</v>
      </c>
      <c r="E49" s="14" t="s">
        <v>87</v>
      </c>
      <c r="F49" s="14" t="s">
        <v>64</v>
      </c>
      <c r="G49" s="14" t="s">
        <v>65</v>
      </c>
      <c r="H49" s="14">
        <v>2015</v>
      </c>
      <c r="I49" s="14" t="s">
        <v>69</v>
      </c>
      <c r="J49" s="14">
        <v>4800</v>
      </c>
      <c r="K49" s="14" t="s">
        <v>89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="1" customFormat="1" spans="2:56">
      <c r="B50" s="14">
        <v>3</v>
      </c>
      <c r="C50" s="15" t="s">
        <v>90</v>
      </c>
      <c r="D50" s="14" t="s">
        <v>91</v>
      </c>
      <c r="E50" s="14" t="s">
        <v>92</v>
      </c>
      <c r="F50" s="14" t="s">
        <v>17</v>
      </c>
      <c r="G50" s="14" t="s">
        <v>31</v>
      </c>
      <c r="H50" s="14">
        <v>1998</v>
      </c>
      <c r="I50" s="14" t="s">
        <v>66</v>
      </c>
      <c r="J50" s="14">
        <v>320</v>
      </c>
      <c r="K50" s="14" t="s">
        <v>20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="1" customFormat="1" spans="2:56">
      <c r="B51" s="14">
        <v>4</v>
      </c>
      <c r="C51" s="15" t="s">
        <v>93</v>
      </c>
      <c r="D51" s="14" t="s">
        <v>91</v>
      </c>
      <c r="E51" s="14" t="s">
        <v>92</v>
      </c>
      <c r="F51" s="14" t="s">
        <v>17</v>
      </c>
      <c r="G51" s="14" t="s">
        <v>65</v>
      </c>
      <c r="H51" s="14">
        <v>1999</v>
      </c>
      <c r="I51" s="14" t="s">
        <v>19</v>
      </c>
      <c r="J51" s="14">
        <v>630</v>
      </c>
      <c r="K51" s="14" t="s">
        <v>20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</row>
    <row r="52" s="1" customFormat="1" spans="2:56">
      <c r="B52" s="14">
        <v>5</v>
      </c>
      <c r="C52" s="15" t="s">
        <v>94</v>
      </c>
      <c r="D52" s="14" t="s">
        <v>95</v>
      </c>
      <c r="E52" s="14" t="s">
        <v>96</v>
      </c>
      <c r="F52" s="14" t="s">
        <v>17</v>
      </c>
      <c r="G52" s="14" t="s">
        <v>65</v>
      </c>
      <c r="H52" s="14">
        <v>2004</v>
      </c>
      <c r="I52" s="14" t="s">
        <v>19</v>
      </c>
      <c r="J52" s="14">
        <v>1260</v>
      </c>
      <c r="K52" s="14" t="s">
        <v>20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</row>
    <row r="53" s="1" customFormat="1" spans="2:56">
      <c r="B53" s="14">
        <v>6</v>
      </c>
      <c r="C53" s="15" t="s">
        <v>97</v>
      </c>
      <c r="D53" s="14" t="s">
        <v>95</v>
      </c>
      <c r="E53" s="14" t="s">
        <v>96</v>
      </c>
      <c r="F53" s="14" t="s">
        <v>17</v>
      </c>
      <c r="G53" s="14" t="s">
        <v>65</v>
      </c>
      <c r="H53" s="14">
        <v>2005</v>
      </c>
      <c r="I53" s="14" t="s">
        <v>19</v>
      </c>
      <c r="J53" s="14">
        <v>2380</v>
      </c>
      <c r="K53" s="14" t="s">
        <v>20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</row>
    <row r="54" s="1" customFormat="1" spans="2:56">
      <c r="B54" s="14">
        <v>7</v>
      </c>
      <c r="C54" s="15" t="s">
        <v>98</v>
      </c>
      <c r="D54" s="14" t="s">
        <v>95</v>
      </c>
      <c r="E54" s="14" t="s">
        <v>96</v>
      </c>
      <c r="F54" s="14" t="s">
        <v>17</v>
      </c>
      <c r="G54" s="14" t="s">
        <v>18</v>
      </c>
      <c r="H54" s="14">
        <v>2007</v>
      </c>
      <c r="I54" s="14" t="s">
        <v>19</v>
      </c>
      <c r="J54" s="14">
        <v>2100</v>
      </c>
      <c r="K54" s="14" t="s">
        <v>20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</row>
    <row r="55" s="1" customFormat="1" spans="2:56">
      <c r="B55" s="14">
        <v>8</v>
      </c>
      <c r="C55" s="15" t="s">
        <v>99</v>
      </c>
      <c r="D55" s="14" t="s">
        <v>100</v>
      </c>
      <c r="E55" s="14" t="s">
        <v>101</v>
      </c>
      <c r="F55" s="14" t="s">
        <v>17</v>
      </c>
      <c r="G55" s="14" t="s">
        <v>18</v>
      </c>
      <c r="H55" s="14">
        <v>2008</v>
      </c>
      <c r="I55" s="14" t="s">
        <v>19</v>
      </c>
      <c r="J55" s="14">
        <v>7500</v>
      </c>
      <c r="K55" s="14" t="s">
        <v>20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</row>
    <row r="56" s="1" customFormat="1" spans="1:210">
      <c r="A56" s="13"/>
      <c r="B56" s="12"/>
      <c r="C56" s="9" t="s">
        <v>102</v>
      </c>
      <c r="D56" s="12">
        <v>7</v>
      </c>
      <c r="E56" s="12"/>
      <c r="F56" s="12"/>
      <c r="G56" s="12"/>
      <c r="H56" s="12"/>
      <c r="I56" s="12"/>
      <c r="J56" s="12">
        <f>SUM(J57:J63)</f>
        <v>5445</v>
      </c>
      <c r="K56" s="12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20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</row>
    <row r="57" s="1" customFormat="1" spans="2:56">
      <c r="B57" s="14">
        <v>1</v>
      </c>
      <c r="C57" s="15" t="s">
        <v>103</v>
      </c>
      <c r="D57" s="14" t="s">
        <v>104</v>
      </c>
      <c r="E57" s="14" t="s">
        <v>105</v>
      </c>
      <c r="F57" s="14" t="s">
        <v>17</v>
      </c>
      <c r="G57" s="14" t="s">
        <v>65</v>
      </c>
      <c r="H57" s="14">
        <v>1973</v>
      </c>
      <c r="I57" s="14" t="s">
        <v>19</v>
      </c>
      <c r="J57" s="14">
        <v>400</v>
      </c>
      <c r="K57" s="14" t="s">
        <v>20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</row>
    <row r="58" s="1" customFormat="1" spans="2:56">
      <c r="B58" s="14">
        <v>2</v>
      </c>
      <c r="C58" s="15" t="s">
        <v>106</v>
      </c>
      <c r="D58" s="14" t="s">
        <v>104</v>
      </c>
      <c r="E58" s="14" t="s">
        <v>105</v>
      </c>
      <c r="F58" s="14" t="s">
        <v>17</v>
      </c>
      <c r="G58" s="14" t="s">
        <v>65</v>
      </c>
      <c r="H58" s="14">
        <v>1993</v>
      </c>
      <c r="I58" s="14" t="s">
        <v>19</v>
      </c>
      <c r="J58" s="14">
        <v>125</v>
      </c>
      <c r="K58" s="14" t="s">
        <v>70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</row>
    <row r="59" s="1" customFormat="1" spans="2:56">
      <c r="B59" s="14">
        <v>3</v>
      </c>
      <c r="C59" s="15" t="s">
        <v>107</v>
      </c>
      <c r="D59" s="14" t="s">
        <v>104</v>
      </c>
      <c r="E59" s="14" t="s">
        <v>105</v>
      </c>
      <c r="F59" s="14" t="s">
        <v>17</v>
      </c>
      <c r="G59" s="14" t="s">
        <v>65</v>
      </c>
      <c r="H59" s="14">
        <v>1972</v>
      </c>
      <c r="I59" s="14" t="s">
        <v>19</v>
      </c>
      <c r="J59" s="14">
        <v>200</v>
      </c>
      <c r="K59" s="14" t="s">
        <v>70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</row>
    <row r="60" s="1" customFormat="1" spans="2:56">
      <c r="B60" s="14">
        <v>4</v>
      </c>
      <c r="C60" s="15" t="s">
        <v>108</v>
      </c>
      <c r="D60" s="14" t="s">
        <v>109</v>
      </c>
      <c r="E60" s="14" t="s">
        <v>110</v>
      </c>
      <c r="F60" s="14" t="s">
        <v>17</v>
      </c>
      <c r="G60" s="14" t="s">
        <v>65</v>
      </c>
      <c r="H60" s="14">
        <v>1997</v>
      </c>
      <c r="I60" s="14" t="s">
        <v>69</v>
      </c>
      <c r="J60" s="14">
        <v>320</v>
      </c>
      <c r="K60" s="14" t="s">
        <v>70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</row>
    <row r="61" s="1" customFormat="1" spans="2:56">
      <c r="B61" s="14">
        <v>5</v>
      </c>
      <c r="C61" s="15" t="s">
        <v>111</v>
      </c>
      <c r="D61" s="14" t="s">
        <v>112</v>
      </c>
      <c r="E61" s="14" t="s">
        <v>110</v>
      </c>
      <c r="F61" s="14" t="s">
        <v>17</v>
      </c>
      <c r="G61" s="14" t="s">
        <v>18</v>
      </c>
      <c r="H61" s="14">
        <v>1995</v>
      </c>
      <c r="I61" s="14" t="s">
        <v>69</v>
      </c>
      <c r="J61" s="14">
        <v>2400</v>
      </c>
      <c r="K61" s="14" t="s">
        <v>89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</row>
    <row r="62" s="1" customFormat="1" spans="2:56">
      <c r="B62" s="14">
        <v>6</v>
      </c>
      <c r="C62" s="15" t="s">
        <v>113</v>
      </c>
      <c r="D62" s="14" t="s">
        <v>112</v>
      </c>
      <c r="E62" s="14" t="s">
        <v>110</v>
      </c>
      <c r="F62" s="14" t="s">
        <v>17</v>
      </c>
      <c r="G62" s="14" t="s">
        <v>65</v>
      </c>
      <c r="H62" s="14">
        <v>1996</v>
      </c>
      <c r="I62" s="14" t="s">
        <v>69</v>
      </c>
      <c r="J62" s="14">
        <v>1500</v>
      </c>
      <c r="K62" s="14" t="s">
        <v>89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</row>
    <row r="63" s="1" customFormat="1" spans="2:56">
      <c r="B63" s="14">
        <v>7</v>
      </c>
      <c r="C63" s="15" t="s">
        <v>114</v>
      </c>
      <c r="D63" s="14" t="s">
        <v>109</v>
      </c>
      <c r="E63" s="14" t="s">
        <v>110</v>
      </c>
      <c r="F63" s="14" t="s">
        <v>17</v>
      </c>
      <c r="G63" s="14" t="s">
        <v>65</v>
      </c>
      <c r="H63" s="14">
        <v>1997</v>
      </c>
      <c r="I63" s="14" t="s">
        <v>69</v>
      </c>
      <c r="J63" s="14">
        <v>500</v>
      </c>
      <c r="K63" s="14" t="s">
        <v>70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</row>
    <row r="64" s="1" customFormat="1" spans="1:210">
      <c r="A64" s="13"/>
      <c r="B64" s="12"/>
      <c r="C64" s="18" t="s">
        <v>115</v>
      </c>
      <c r="D64" s="12">
        <f>D65+D69</f>
        <v>4</v>
      </c>
      <c r="E64" s="12"/>
      <c r="F64" s="12"/>
      <c r="G64" s="12"/>
      <c r="H64" s="12"/>
      <c r="I64" s="12"/>
      <c r="J64" s="12">
        <f>J65+J69</f>
        <v>11680</v>
      </c>
      <c r="K64" s="12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20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</row>
    <row r="65" s="1" customFormat="1" spans="1:210">
      <c r="A65" s="13"/>
      <c r="B65" s="12"/>
      <c r="C65" s="9" t="s">
        <v>116</v>
      </c>
      <c r="D65" s="12">
        <v>3</v>
      </c>
      <c r="E65" s="12"/>
      <c r="F65" s="12"/>
      <c r="G65" s="12"/>
      <c r="H65" s="12"/>
      <c r="I65" s="12"/>
      <c r="J65" s="12">
        <f>SUM(J66:J68)</f>
        <v>3680</v>
      </c>
      <c r="K65" s="12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20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</row>
    <row r="66" s="1" customFormat="1" spans="2:56">
      <c r="B66" s="14">
        <v>1</v>
      </c>
      <c r="C66" s="15" t="s">
        <v>117</v>
      </c>
      <c r="D66" s="14" t="s">
        <v>118</v>
      </c>
      <c r="E66" s="14" t="s">
        <v>119</v>
      </c>
      <c r="F66" s="14" t="s">
        <v>64</v>
      </c>
      <c r="G66" s="14" t="s">
        <v>18</v>
      </c>
      <c r="H66" s="14">
        <v>2009</v>
      </c>
      <c r="I66" s="14" t="s">
        <v>69</v>
      </c>
      <c r="J66" s="14">
        <v>1200</v>
      </c>
      <c r="K66" s="14" t="s">
        <v>89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</row>
    <row r="67" s="1" customFormat="1" spans="2:56">
      <c r="B67" s="14">
        <v>2</v>
      </c>
      <c r="C67" s="15" t="s">
        <v>120</v>
      </c>
      <c r="D67" s="14" t="s">
        <v>121</v>
      </c>
      <c r="E67" s="14" t="s">
        <v>122</v>
      </c>
      <c r="F67" s="14" t="s">
        <v>64</v>
      </c>
      <c r="G67" s="14" t="s">
        <v>18</v>
      </c>
      <c r="H67" s="14">
        <v>2008</v>
      </c>
      <c r="I67" s="14" t="s">
        <v>19</v>
      </c>
      <c r="J67" s="14">
        <v>2230</v>
      </c>
      <c r="K67" s="14" t="s">
        <v>20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</row>
    <row r="68" s="1" customFormat="1" spans="2:56">
      <c r="B68" s="14">
        <v>3</v>
      </c>
      <c r="C68" s="15" t="s">
        <v>123</v>
      </c>
      <c r="D68" s="14" t="s">
        <v>124</v>
      </c>
      <c r="E68" s="14" t="s">
        <v>125</v>
      </c>
      <c r="F68" s="14" t="s">
        <v>64</v>
      </c>
      <c r="G68" s="14" t="s">
        <v>65</v>
      </c>
      <c r="H68" s="14">
        <v>2004</v>
      </c>
      <c r="I68" s="14" t="s">
        <v>69</v>
      </c>
      <c r="J68" s="14">
        <v>250</v>
      </c>
      <c r="K68" s="14" t="s">
        <v>89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</row>
    <row r="69" s="1" customFormat="1" spans="1:210">
      <c r="A69" s="13"/>
      <c r="B69" s="12"/>
      <c r="C69" s="9" t="s">
        <v>126</v>
      </c>
      <c r="D69" s="12">
        <v>1</v>
      </c>
      <c r="E69" s="12"/>
      <c r="F69" s="12"/>
      <c r="G69" s="12"/>
      <c r="H69" s="12"/>
      <c r="I69" s="12"/>
      <c r="J69" s="12">
        <f>J70</f>
        <v>8000</v>
      </c>
      <c r="K69" s="12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20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</row>
    <row r="70" s="1" customFormat="1" spans="2:56">
      <c r="B70" s="14">
        <v>1</v>
      </c>
      <c r="C70" s="15" t="s">
        <v>127</v>
      </c>
      <c r="D70" s="14" t="s">
        <v>128</v>
      </c>
      <c r="E70" s="14" t="s">
        <v>129</v>
      </c>
      <c r="F70" s="14" t="s">
        <v>64</v>
      </c>
      <c r="G70" s="14" t="s">
        <v>65</v>
      </c>
      <c r="H70" s="14">
        <v>2007</v>
      </c>
      <c r="I70" s="14" t="s">
        <v>19</v>
      </c>
      <c r="J70" s="14">
        <v>8000</v>
      </c>
      <c r="K70" s="14" t="s">
        <v>20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</row>
    <row r="71" s="1" customFormat="1" spans="1:210">
      <c r="A71" s="13"/>
      <c r="B71" s="12"/>
      <c r="C71" s="9" t="s">
        <v>130</v>
      </c>
      <c r="D71" s="12">
        <f>D72+D76+D94+D115+D144+D158+D171</f>
        <v>94</v>
      </c>
      <c r="E71" s="12"/>
      <c r="F71" s="12"/>
      <c r="G71" s="12"/>
      <c r="H71" s="12"/>
      <c r="I71" s="12"/>
      <c r="J71" s="12">
        <f>J72+J76+J94+J115+J144+J158+J171</f>
        <v>179430</v>
      </c>
      <c r="K71" s="12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20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</row>
    <row r="72" s="1" customFormat="1" spans="1:210">
      <c r="A72" s="13"/>
      <c r="B72" s="12"/>
      <c r="C72" s="9" t="s">
        <v>131</v>
      </c>
      <c r="D72" s="12">
        <v>3</v>
      </c>
      <c r="E72" s="12"/>
      <c r="F72" s="12"/>
      <c r="G72" s="12"/>
      <c r="H72" s="12"/>
      <c r="I72" s="12"/>
      <c r="J72" s="12">
        <f>SUM(J73:J75)</f>
        <v>25200</v>
      </c>
      <c r="K72" s="12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20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</row>
    <row r="73" s="1" customFormat="1" spans="2:56">
      <c r="B73" s="14">
        <v>1</v>
      </c>
      <c r="C73" s="15" t="s">
        <v>132</v>
      </c>
      <c r="D73" s="14" t="s">
        <v>133</v>
      </c>
      <c r="E73" s="14" t="s">
        <v>38</v>
      </c>
      <c r="F73" s="14" t="s">
        <v>64</v>
      </c>
      <c r="G73" s="14" t="s">
        <v>18</v>
      </c>
      <c r="H73" s="14">
        <v>2015</v>
      </c>
      <c r="I73" s="14" t="s">
        <v>66</v>
      </c>
      <c r="J73" s="14">
        <v>6600</v>
      </c>
      <c r="K73" s="14" t="s">
        <v>20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</row>
    <row r="74" s="1" customFormat="1" spans="2:56">
      <c r="B74" s="14">
        <v>2</v>
      </c>
      <c r="C74" s="15" t="s">
        <v>134</v>
      </c>
      <c r="D74" s="14" t="s">
        <v>133</v>
      </c>
      <c r="E74" s="14" t="s">
        <v>38</v>
      </c>
      <c r="F74" s="14" t="s">
        <v>64</v>
      </c>
      <c r="G74" s="14" t="s">
        <v>18</v>
      </c>
      <c r="H74" s="14">
        <v>2003</v>
      </c>
      <c r="I74" s="14" t="s">
        <v>19</v>
      </c>
      <c r="J74" s="14">
        <v>9000</v>
      </c>
      <c r="K74" s="14" t="s">
        <v>20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="1" customFormat="1" spans="2:56">
      <c r="B75" s="14">
        <v>3</v>
      </c>
      <c r="C75" s="15" t="s">
        <v>135</v>
      </c>
      <c r="D75" s="14" t="s">
        <v>136</v>
      </c>
      <c r="E75" s="14" t="s">
        <v>38</v>
      </c>
      <c r="F75" s="14" t="s">
        <v>64</v>
      </c>
      <c r="G75" s="14" t="s">
        <v>18</v>
      </c>
      <c r="H75" s="14">
        <v>2020</v>
      </c>
      <c r="I75" s="14" t="s">
        <v>19</v>
      </c>
      <c r="J75" s="14">
        <v>9600</v>
      </c>
      <c r="K75" s="14" t="s">
        <v>20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="1" customFormat="1" spans="1:210">
      <c r="A76" s="13"/>
      <c r="B76" s="12"/>
      <c r="C76" s="9" t="s">
        <v>137</v>
      </c>
      <c r="D76" s="12">
        <v>17</v>
      </c>
      <c r="E76" s="12"/>
      <c r="F76" s="12"/>
      <c r="G76" s="12"/>
      <c r="H76" s="12"/>
      <c r="I76" s="12"/>
      <c r="J76" s="12">
        <f>SUM(J77:J93)</f>
        <v>8245</v>
      </c>
      <c r="K76" s="12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20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</row>
    <row r="77" s="1" customFormat="1" spans="2:56">
      <c r="B77" s="14">
        <v>4</v>
      </c>
      <c r="C77" s="15" t="s">
        <v>138</v>
      </c>
      <c r="D77" s="14" t="s">
        <v>139</v>
      </c>
      <c r="E77" s="14" t="s">
        <v>140</v>
      </c>
      <c r="F77" s="14" t="s">
        <v>64</v>
      </c>
      <c r="G77" s="14" t="s">
        <v>65</v>
      </c>
      <c r="H77" s="14">
        <v>2010</v>
      </c>
      <c r="I77" s="14" t="s">
        <v>19</v>
      </c>
      <c r="J77" s="14">
        <v>400</v>
      </c>
      <c r="K77" s="14" t="s">
        <v>20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="1" customFormat="1" spans="2:56">
      <c r="B78" s="14">
        <v>5</v>
      </c>
      <c r="C78" s="15" t="s">
        <v>141</v>
      </c>
      <c r="D78" s="14" t="s">
        <v>142</v>
      </c>
      <c r="E78" s="14" t="s">
        <v>143</v>
      </c>
      <c r="F78" s="14" t="s">
        <v>64</v>
      </c>
      <c r="G78" s="14" t="s">
        <v>65</v>
      </c>
      <c r="H78" s="14">
        <v>1995</v>
      </c>
      <c r="I78" s="14" t="s">
        <v>19</v>
      </c>
      <c r="J78" s="14">
        <v>250</v>
      </c>
      <c r="K78" s="14" t="s">
        <v>20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="1" customFormat="1" spans="2:56">
      <c r="B79" s="14">
        <v>6</v>
      </c>
      <c r="C79" s="15" t="s">
        <v>52</v>
      </c>
      <c r="D79" s="14" t="s">
        <v>144</v>
      </c>
      <c r="E79" s="14" t="s">
        <v>145</v>
      </c>
      <c r="F79" s="14" t="s">
        <v>64</v>
      </c>
      <c r="G79" s="14" t="s">
        <v>18</v>
      </c>
      <c r="H79" s="14">
        <v>1978</v>
      </c>
      <c r="I79" s="14" t="s">
        <v>66</v>
      </c>
      <c r="J79" s="14">
        <v>1000</v>
      </c>
      <c r="K79" s="14" t="s">
        <v>20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="1" customFormat="1" spans="2:56">
      <c r="B80" s="14">
        <v>7</v>
      </c>
      <c r="C80" s="15" t="s">
        <v>146</v>
      </c>
      <c r="D80" s="14" t="s">
        <v>147</v>
      </c>
      <c r="E80" s="14" t="s">
        <v>148</v>
      </c>
      <c r="F80" s="14" t="s">
        <v>64</v>
      </c>
      <c r="G80" s="14" t="s">
        <v>65</v>
      </c>
      <c r="H80" s="14">
        <v>1988</v>
      </c>
      <c r="I80" s="14" t="s">
        <v>19</v>
      </c>
      <c r="J80" s="14">
        <v>75</v>
      </c>
      <c r="K80" s="14" t="s">
        <v>20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="1" customFormat="1" spans="2:56">
      <c r="B81" s="14">
        <v>8</v>
      </c>
      <c r="C81" s="15" t="s">
        <v>149</v>
      </c>
      <c r="D81" s="14" t="s">
        <v>147</v>
      </c>
      <c r="E81" s="14" t="s">
        <v>148</v>
      </c>
      <c r="F81" s="14" t="s">
        <v>64</v>
      </c>
      <c r="G81" s="14" t="s">
        <v>18</v>
      </c>
      <c r="H81" s="14">
        <v>1980</v>
      </c>
      <c r="I81" s="14" t="s">
        <v>19</v>
      </c>
      <c r="J81" s="14">
        <v>360</v>
      </c>
      <c r="K81" s="14" t="s">
        <v>20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="1" customFormat="1" spans="2:56">
      <c r="B82" s="14">
        <v>9</v>
      </c>
      <c r="C82" s="15" t="s">
        <v>150</v>
      </c>
      <c r="D82" s="14" t="s">
        <v>147</v>
      </c>
      <c r="E82" s="14" t="s">
        <v>148</v>
      </c>
      <c r="F82" s="14" t="s">
        <v>64</v>
      </c>
      <c r="G82" s="14" t="s">
        <v>18</v>
      </c>
      <c r="H82" s="14">
        <v>1994</v>
      </c>
      <c r="I82" s="14" t="s">
        <v>19</v>
      </c>
      <c r="J82" s="14">
        <v>1000</v>
      </c>
      <c r="K82" s="14" t="s">
        <v>20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="1" customFormat="1" spans="2:56">
      <c r="B83" s="14">
        <v>10</v>
      </c>
      <c r="C83" s="15" t="s">
        <v>151</v>
      </c>
      <c r="D83" s="14" t="s">
        <v>139</v>
      </c>
      <c r="E83" s="14" t="s">
        <v>140</v>
      </c>
      <c r="F83" s="14" t="s">
        <v>64</v>
      </c>
      <c r="G83" s="14" t="s">
        <v>65</v>
      </c>
      <c r="H83" s="14">
        <v>1998</v>
      </c>
      <c r="I83" s="14" t="s">
        <v>19</v>
      </c>
      <c r="J83" s="14">
        <v>1000</v>
      </c>
      <c r="K83" s="14" t="s">
        <v>20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</row>
    <row r="84" s="1" customFormat="1" spans="2:56">
      <c r="B84" s="14">
        <v>11</v>
      </c>
      <c r="C84" s="15" t="s">
        <v>152</v>
      </c>
      <c r="D84" s="14" t="s">
        <v>139</v>
      </c>
      <c r="E84" s="14" t="s">
        <v>153</v>
      </c>
      <c r="F84" s="14" t="s">
        <v>64</v>
      </c>
      <c r="G84" s="14" t="s">
        <v>65</v>
      </c>
      <c r="H84" s="14">
        <v>2010</v>
      </c>
      <c r="I84" s="14" t="s">
        <v>19</v>
      </c>
      <c r="J84" s="14">
        <v>800</v>
      </c>
      <c r="K84" s="14" t="s">
        <v>20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</row>
    <row r="85" s="1" customFormat="1" spans="2:56">
      <c r="B85" s="14">
        <v>12</v>
      </c>
      <c r="C85" s="15" t="s">
        <v>154</v>
      </c>
      <c r="D85" s="14" t="s">
        <v>147</v>
      </c>
      <c r="E85" s="14" t="s">
        <v>148</v>
      </c>
      <c r="F85" s="14" t="s">
        <v>64</v>
      </c>
      <c r="G85" s="14" t="s">
        <v>18</v>
      </c>
      <c r="H85" s="14">
        <v>1988</v>
      </c>
      <c r="I85" s="14" t="s">
        <v>19</v>
      </c>
      <c r="J85" s="14">
        <v>640</v>
      </c>
      <c r="K85" s="14" t="s">
        <v>20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</row>
    <row r="86" s="1" customFormat="1" spans="2:56">
      <c r="B86" s="14">
        <v>13</v>
      </c>
      <c r="C86" s="15" t="s">
        <v>155</v>
      </c>
      <c r="D86" s="14" t="s">
        <v>147</v>
      </c>
      <c r="E86" s="14" t="s">
        <v>156</v>
      </c>
      <c r="F86" s="14" t="s">
        <v>64</v>
      </c>
      <c r="G86" s="14" t="s">
        <v>18</v>
      </c>
      <c r="H86" s="14">
        <v>1993</v>
      </c>
      <c r="I86" s="14" t="s">
        <v>19</v>
      </c>
      <c r="J86" s="14">
        <v>150</v>
      </c>
      <c r="K86" s="14" t="s">
        <v>20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</row>
    <row r="87" s="1" customFormat="1" spans="2:56">
      <c r="B87" s="14">
        <v>14</v>
      </c>
      <c r="C87" s="15" t="s">
        <v>157</v>
      </c>
      <c r="D87" s="14" t="s">
        <v>158</v>
      </c>
      <c r="E87" s="14" t="s">
        <v>148</v>
      </c>
      <c r="F87" s="14" t="s">
        <v>64</v>
      </c>
      <c r="G87" s="14" t="s">
        <v>65</v>
      </c>
      <c r="H87" s="14">
        <v>1997</v>
      </c>
      <c r="I87" s="14" t="s">
        <v>19</v>
      </c>
      <c r="J87" s="14">
        <v>625</v>
      </c>
      <c r="K87" s="14" t="s">
        <v>20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</row>
    <row r="88" s="1" customFormat="1" spans="2:56">
      <c r="B88" s="14">
        <v>15</v>
      </c>
      <c r="C88" s="15" t="s">
        <v>159</v>
      </c>
      <c r="D88" s="14" t="s">
        <v>144</v>
      </c>
      <c r="E88" s="14" t="s">
        <v>145</v>
      </c>
      <c r="F88" s="14" t="s">
        <v>64</v>
      </c>
      <c r="G88" s="14" t="s">
        <v>18</v>
      </c>
      <c r="H88" s="14">
        <v>1992</v>
      </c>
      <c r="I88" s="14" t="s">
        <v>19</v>
      </c>
      <c r="J88" s="14">
        <v>110</v>
      </c>
      <c r="K88" s="14" t="s">
        <v>20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</row>
    <row r="89" s="1" customFormat="1" spans="2:56">
      <c r="B89" s="14">
        <v>16</v>
      </c>
      <c r="C89" s="15" t="s">
        <v>160</v>
      </c>
      <c r="D89" s="14" t="s">
        <v>139</v>
      </c>
      <c r="E89" s="14" t="s">
        <v>153</v>
      </c>
      <c r="F89" s="14" t="s">
        <v>64</v>
      </c>
      <c r="G89" s="14" t="s">
        <v>18</v>
      </c>
      <c r="H89" s="14">
        <v>1994</v>
      </c>
      <c r="I89" s="14" t="s">
        <v>19</v>
      </c>
      <c r="J89" s="14">
        <v>535</v>
      </c>
      <c r="K89" s="14" t="s">
        <v>20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</row>
    <row r="90" s="1" customFormat="1" spans="2:56">
      <c r="B90" s="14">
        <v>17</v>
      </c>
      <c r="C90" s="15" t="s">
        <v>161</v>
      </c>
      <c r="D90" s="14" t="s">
        <v>139</v>
      </c>
      <c r="E90" s="14" t="s">
        <v>153</v>
      </c>
      <c r="F90" s="14" t="s">
        <v>64</v>
      </c>
      <c r="G90" s="14" t="s">
        <v>65</v>
      </c>
      <c r="H90" s="14">
        <v>1998</v>
      </c>
      <c r="I90" s="14" t="s">
        <v>19</v>
      </c>
      <c r="J90" s="14">
        <v>400</v>
      </c>
      <c r="K90" s="14" t="s">
        <v>20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</row>
    <row r="91" s="1" customFormat="1" spans="2:56">
      <c r="B91" s="14">
        <v>18</v>
      </c>
      <c r="C91" s="15" t="s">
        <v>162</v>
      </c>
      <c r="D91" s="14" t="s">
        <v>139</v>
      </c>
      <c r="E91" s="14" t="s">
        <v>140</v>
      </c>
      <c r="F91" s="14" t="s">
        <v>64</v>
      </c>
      <c r="G91" s="14" t="s">
        <v>18</v>
      </c>
      <c r="H91" s="14">
        <v>2007</v>
      </c>
      <c r="I91" s="14" t="s">
        <v>19</v>
      </c>
      <c r="J91" s="14">
        <v>400</v>
      </c>
      <c r="K91" s="14" t="s">
        <v>20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="1" customFormat="1" spans="2:56">
      <c r="B92" s="14">
        <v>19</v>
      </c>
      <c r="C92" s="15" t="s">
        <v>163</v>
      </c>
      <c r="D92" s="14" t="s">
        <v>147</v>
      </c>
      <c r="E92" s="14" t="s">
        <v>164</v>
      </c>
      <c r="F92" s="14" t="s">
        <v>64</v>
      </c>
      <c r="G92" s="14" t="s">
        <v>18</v>
      </c>
      <c r="H92" s="14">
        <v>1993</v>
      </c>
      <c r="I92" s="14" t="s">
        <v>19</v>
      </c>
      <c r="J92" s="14">
        <v>250</v>
      </c>
      <c r="K92" s="14" t="s">
        <v>20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</row>
    <row r="93" s="1" customFormat="1" spans="2:56">
      <c r="B93" s="14">
        <v>20</v>
      </c>
      <c r="C93" s="15" t="s">
        <v>165</v>
      </c>
      <c r="D93" s="14" t="s">
        <v>147</v>
      </c>
      <c r="E93" s="14" t="s">
        <v>164</v>
      </c>
      <c r="F93" s="14" t="s">
        <v>64</v>
      </c>
      <c r="G93" s="14" t="s">
        <v>18</v>
      </c>
      <c r="H93" s="14">
        <v>1980</v>
      </c>
      <c r="I93" s="14" t="s">
        <v>19</v>
      </c>
      <c r="J93" s="14">
        <v>250</v>
      </c>
      <c r="K93" s="14" t="s">
        <v>20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</row>
    <row r="94" s="1" customFormat="1" spans="1:210">
      <c r="A94" s="13"/>
      <c r="B94" s="12"/>
      <c r="C94" s="9" t="s">
        <v>166</v>
      </c>
      <c r="D94" s="12">
        <v>20</v>
      </c>
      <c r="E94" s="12"/>
      <c r="F94" s="12"/>
      <c r="G94" s="12"/>
      <c r="H94" s="12"/>
      <c r="I94" s="12"/>
      <c r="J94" s="12">
        <f>SUM(J95:J114)</f>
        <v>20700</v>
      </c>
      <c r="K94" s="12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20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</row>
    <row r="95" s="1" customFormat="1" spans="2:56">
      <c r="B95" s="14">
        <v>21</v>
      </c>
      <c r="C95" s="15" t="s">
        <v>167</v>
      </c>
      <c r="D95" s="14" t="s">
        <v>168</v>
      </c>
      <c r="E95" s="14" t="s">
        <v>169</v>
      </c>
      <c r="F95" s="14" t="s">
        <v>64</v>
      </c>
      <c r="G95" s="14" t="s">
        <v>65</v>
      </c>
      <c r="H95" s="14">
        <v>1978</v>
      </c>
      <c r="I95" s="14" t="s">
        <v>19</v>
      </c>
      <c r="J95" s="14">
        <v>500</v>
      </c>
      <c r="K95" s="14" t="s">
        <v>20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</row>
    <row r="96" s="1" customFormat="1" spans="2:56">
      <c r="B96" s="14">
        <v>22</v>
      </c>
      <c r="C96" s="15" t="s">
        <v>170</v>
      </c>
      <c r="D96" s="14" t="s">
        <v>171</v>
      </c>
      <c r="E96" s="14" t="s">
        <v>172</v>
      </c>
      <c r="F96" s="14" t="s">
        <v>17</v>
      </c>
      <c r="G96" s="14" t="s">
        <v>31</v>
      </c>
      <c r="H96" s="14" t="s">
        <v>173</v>
      </c>
      <c r="I96" s="14" t="s">
        <v>19</v>
      </c>
      <c r="J96" s="14">
        <v>100</v>
      </c>
      <c r="K96" s="14" t="s">
        <v>20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</row>
    <row r="97" s="1" customFormat="1" spans="2:56">
      <c r="B97" s="14">
        <v>23</v>
      </c>
      <c r="C97" s="15" t="s">
        <v>174</v>
      </c>
      <c r="D97" s="14" t="s">
        <v>171</v>
      </c>
      <c r="E97" s="14" t="s">
        <v>172</v>
      </c>
      <c r="F97" s="14" t="s">
        <v>17</v>
      </c>
      <c r="G97" s="14" t="s">
        <v>31</v>
      </c>
      <c r="H97" s="14" t="s">
        <v>173</v>
      </c>
      <c r="I97" s="14" t="s">
        <v>19</v>
      </c>
      <c r="J97" s="14">
        <v>450</v>
      </c>
      <c r="K97" s="14" t="s">
        <v>20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</row>
    <row r="98" s="1" customFormat="1" spans="2:56">
      <c r="B98" s="14">
        <v>24</v>
      </c>
      <c r="C98" s="15" t="s">
        <v>175</v>
      </c>
      <c r="D98" s="14" t="s">
        <v>176</v>
      </c>
      <c r="E98" s="14" t="s">
        <v>177</v>
      </c>
      <c r="F98" s="14" t="s">
        <v>64</v>
      </c>
      <c r="G98" s="14" t="s">
        <v>65</v>
      </c>
      <c r="H98" s="14">
        <v>2010</v>
      </c>
      <c r="I98" s="14" t="s">
        <v>19</v>
      </c>
      <c r="J98" s="14">
        <v>2630</v>
      </c>
      <c r="K98" s="14" t="s">
        <v>20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  <row r="99" s="1" customFormat="1" spans="2:56">
      <c r="B99" s="14">
        <v>25</v>
      </c>
      <c r="C99" s="15" t="s">
        <v>178</v>
      </c>
      <c r="D99" s="14" t="s">
        <v>171</v>
      </c>
      <c r="E99" s="14" t="s">
        <v>179</v>
      </c>
      <c r="F99" s="14" t="s">
        <v>180</v>
      </c>
      <c r="G99" s="14" t="s">
        <v>18</v>
      </c>
      <c r="H99" s="14">
        <v>2006</v>
      </c>
      <c r="I99" s="14" t="s">
        <v>19</v>
      </c>
      <c r="J99" s="14">
        <v>480</v>
      </c>
      <c r="K99" s="14" t="s">
        <v>20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</row>
    <row r="100" s="1" customFormat="1" spans="2:56">
      <c r="B100" s="14">
        <v>26</v>
      </c>
      <c r="C100" s="15" t="s">
        <v>181</v>
      </c>
      <c r="D100" s="14" t="s">
        <v>171</v>
      </c>
      <c r="E100" s="14" t="s">
        <v>179</v>
      </c>
      <c r="F100" s="14" t="s">
        <v>180</v>
      </c>
      <c r="G100" s="14" t="s">
        <v>65</v>
      </c>
      <c r="H100" s="14">
        <v>2006</v>
      </c>
      <c r="I100" s="14" t="s">
        <v>19</v>
      </c>
      <c r="J100" s="14">
        <v>320</v>
      </c>
      <c r="K100" s="14" t="s">
        <v>20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</row>
    <row r="101" s="1" customFormat="1" spans="2:56">
      <c r="B101" s="14">
        <v>27</v>
      </c>
      <c r="C101" s="15" t="s">
        <v>182</v>
      </c>
      <c r="D101" s="14" t="s">
        <v>176</v>
      </c>
      <c r="E101" s="14" t="s">
        <v>177</v>
      </c>
      <c r="F101" s="14" t="s">
        <v>180</v>
      </c>
      <c r="G101" s="14" t="s">
        <v>65</v>
      </c>
      <c r="H101" s="14">
        <v>1995</v>
      </c>
      <c r="I101" s="14" t="s">
        <v>19</v>
      </c>
      <c r="J101" s="14">
        <v>150</v>
      </c>
      <c r="K101" s="14" t="s">
        <v>20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</row>
    <row r="102" s="1" customFormat="1" spans="2:56">
      <c r="B102" s="14">
        <v>28</v>
      </c>
      <c r="C102" s="15" t="s">
        <v>183</v>
      </c>
      <c r="D102" s="14" t="s">
        <v>168</v>
      </c>
      <c r="E102" s="14" t="s">
        <v>169</v>
      </c>
      <c r="F102" s="14" t="s">
        <v>64</v>
      </c>
      <c r="G102" s="14" t="s">
        <v>65</v>
      </c>
      <c r="H102" s="14">
        <v>2013</v>
      </c>
      <c r="I102" s="14" t="s">
        <v>19</v>
      </c>
      <c r="J102" s="14">
        <v>2500</v>
      </c>
      <c r="K102" s="14" t="s">
        <v>20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</row>
    <row r="103" s="1" customFormat="1" spans="2:56">
      <c r="B103" s="14">
        <v>29</v>
      </c>
      <c r="C103" s="15" t="s">
        <v>184</v>
      </c>
      <c r="D103" s="14" t="s">
        <v>176</v>
      </c>
      <c r="E103" s="14" t="s">
        <v>177</v>
      </c>
      <c r="F103" s="14" t="s">
        <v>64</v>
      </c>
      <c r="G103" s="14" t="s">
        <v>65</v>
      </c>
      <c r="H103" s="14">
        <v>2010</v>
      </c>
      <c r="I103" s="14" t="s">
        <v>19</v>
      </c>
      <c r="J103" s="14">
        <v>1250</v>
      </c>
      <c r="K103" s="14" t="s">
        <v>20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</row>
    <row r="104" s="1" customFormat="1" spans="2:56">
      <c r="B104" s="14">
        <v>30</v>
      </c>
      <c r="C104" s="15" t="s">
        <v>185</v>
      </c>
      <c r="D104" s="14" t="s">
        <v>168</v>
      </c>
      <c r="E104" s="14" t="s">
        <v>186</v>
      </c>
      <c r="F104" s="14" t="s">
        <v>64</v>
      </c>
      <c r="G104" s="14" t="s">
        <v>18</v>
      </c>
      <c r="H104" s="14">
        <v>2011</v>
      </c>
      <c r="I104" s="14" t="s">
        <v>19</v>
      </c>
      <c r="J104" s="14">
        <v>1050</v>
      </c>
      <c r="K104" s="14" t="s">
        <v>20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</row>
    <row r="105" s="1" customFormat="1" spans="2:56">
      <c r="B105" s="14">
        <v>31</v>
      </c>
      <c r="C105" s="15" t="s">
        <v>187</v>
      </c>
      <c r="D105" s="14" t="s">
        <v>168</v>
      </c>
      <c r="E105" s="14" t="s">
        <v>186</v>
      </c>
      <c r="F105" s="14" t="s">
        <v>64</v>
      </c>
      <c r="G105" s="14" t="s">
        <v>18</v>
      </c>
      <c r="H105" s="14">
        <v>1996</v>
      </c>
      <c r="I105" s="14" t="s">
        <v>19</v>
      </c>
      <c r="J105" s="14">
        <v>300</v>
      </c>
      <c r="K105" s="14" t="s">
        <v>20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</row>
    <row r="106" s="1" customFormat="1" spans="2:56">
      <c r="B106" s="14">
        <v>32</v>
      </c>
      <c r="C106" s="15" t="s">
        <v>188</v>
      </c>
      <c r="D106" s="14" t="s">
        <v>189</v>
      </c>
      <c r="E106" s="14" t="s">
        <v>190</v>
      </c>
      <c r="F106" s="14" t="s">
        <v>64</v>
      </c>
      <c r="G106" s="14" t="s">
        <v>18</v>
      </c>
      <c r="H106" s="14">
        <v>1998</v>
      </c>
      <c r="I106" s="14" t="s">
        <v>19</v>
      </c>
      <c r="J106" s="14">
        <v>600</v>
      </c>
      <c r="K106" s="14" t="s">
        <v>20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</row>
    <row r="107" s="1" customFormat="1" spans="2:56">
      <c r="B107" s="14">
        <v>33</v>
      </c>
      <c r="C107" s="15" t="s">
        <v>191</v>
      </c>
      <c r="D107" s="14" t="s">
        <v>189</v>
      </c>
      <c r="E107" s="14" t="s">
        <v>190</v>
      </c>
      <c r="F107" s="14" t="s">
        <v>192</v>
      </c>
      <c r="G107" s="14" t="s">
        <v>18</v>
      </c>
      <c r="H107" s="14" t="s">
        <v>173</v>
      </c>
      <c r="I107" s="14" t="s">
        <v>19</v>
      </c>
      <c r="J107" s="14">
        <v>1500</v>
      </c>
      <c r="K107" s="14" t="s">
        <v>20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</row>
    <row r="108" s="1" customFormat="1" spans="2:56">
      <c r="B108" s="14">
        <v>34</v>
      </c>
      <c r="C108" s="15" t="s">
        <v>193</v>
      </c>
      <c r="D108" s="14" t="s">
        <v>171</v>
      </c>
      <c r="E108" s="14" t="s">
        <v>194</v>
      </c>
      <c r="F108" s="14" t="s">
        <v>64</v>
      </c>
      <c r="G108" s="14" t="s">
        <v>18</v>
      </c>
      <c r="H108" s="14">
        <v>2010</v>
      </c>
      <c r="I108" s="14" t="s">
        <v>19</v>
      </c>
      <c r="J108" s="14">
        <v>1890</v>
      </c>
      <c r="K108" s="14" t="s">
        <v>20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</row>
    <row r="109" s="1" customFormat="1" spans="2:56">
      <c r="B109" s="14">
        <v>35</v>
      </c>
      <c r="C109" s="15" t="s">
        <v>195</v>
      </c>
      <c r="D109" s="14" t="s">
        <v>171</v>
      </c>
      <c r="E109" s="14" t="s">
        <v>194</v>
      </c>
      <c r="F109" s="14" t="s">
        <v>64</v>
      </c>
      <c r="G109" s="14" t="s">
        <v>18</v>
      </c>
      <c r="H109" s="14">
        <v>2013</v>
      </c>
      <c r="I109" s="14" t="s">
        <v>19</v>
      </c>
      <c r="J109" s="14">
        <v>1320</v>
      </c>
      <c r="K109" s="14" t="s">
        <v>20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</row>
    <row r="110" s="1" customFormat="1" spans="2:56">
      <c r="B110" s="14">
        <v>36</v>
      </c>
      <c r="C110" s="15" t="s">
        <v>196</v>
      </c>
      <c r="D110" s="14" t="s">
        <v>171</v>
      </c>
      <c r="E110" s="14" t="s">
        <v>194</v>
      </c>
      <c r="F110" s="14" t="s">
        <v>64</v>
      </c>
      <c r="G110" s="14" t="s">
        <v>18</v>
      </c>
      <c r="H110" s="14">
        <v>2011</v>
      </c>
      <c r="I110" s="14" t="s">
        <v>19</v>
      </c>
      <c r="J110" s="14">
        <v>2400</v>
      </c>
      <c r="K110" s="14" t="s">
        <v>20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</row>
    <row r="111" s="1" customFormat="1" spans="2:56">
      <c r="B111" s="14">
        <v>37</v>
      </c>
      <c r="C111" s="15" t="s">
        <v>197</v>
      </c>
      <c r="D111" s="14" t="s">
        <v>198</v>
      </c>
      <c r="E111" s="14" t="s">
        <v>177</v>
      </c>
      <c r="F111" s="14" t="s">
        <v>180</v>
      </c>
      <c r="G111" s="14" t="s">
        <v>65</v>
      </c>
      <c r="H111" s="14">
        <v>1987</v>
      </c>
      <c r="I111" s="14" t="s">
        <v>19</v>
      </c>
      <c r="J111" s="14">
        <v>200</v>
      </c>
      <c r="K111" s="14" t="s">
        <v>20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</row>
    <row r="112" s="1" customFormat="1" spans="2:56">
      <c r="B112" s="14">
        <v>38</v>
      </c>
      <c r="C112" s="15" t="s">
        <v>199</v>
      </c>
      <c r="D112" s="14" t="s">
        <v>168</v>
      </c>
      <c r="E112" s="14" t="s">
        <v>186</v>
      </c>
      <c r="F112" s="14" t="s">
        <v>64</v>
      </c>
      <c r="G112" s="14" t="s">
        <v>65</v>
      </c>
      <c r="H112" s="14">
        <v>1981</v>
      </c>
      <c r="I112" s="14" t="s">
        <v>19</v>
      </c>
      <c r="J112" s="14">
        <v>500</v>
      </c>
      <c r="K112" s="14" t="s">
        <v>20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</row>
    <row r="113" s="1" customFormat="1" spans="2:56">
      <c r="B113" s="14">
        <v>39</v>
      </c>
      <c r="C113" s="15" t="s">
        <v>200</v>
      </c>
      <c r="D113" s="14" t="s">
        <v>176</v>
      </c>
      <c r="E113" s="14" t="s">
        <v>177</v>
      </c>
      <c r="F113" s="14" t="s">
        <v>64</v>
      </c>
      <c r="G113" s="14" t="s">
        <v>65</v>
      </c>
      <c r="H113" s="14">
        <v>2006</v>
      </c>
      <c r="I113" s="14" t="s">
        <v>19</v>
      </c>
      <c r="J113" s="14">
        <v>1760</v>
      </c>
      <c r="K113" s="14" t="s">
        <v>20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</row>
    <row r="114" s="1" customFormat="1" spans="2:56">
      <c r="B114" s="14">
        <v>40</v>
      </c>
      <c r="C114" s="15" t="s">
        <v>201</v>
      </c>
      <c r="D114" s="14" t="s">
        <v>189</v>
      </c>
      <c r="E114" s="14" t="s">
        <v>190</v>
      </c>
      <c r="F114" s="14" t="s">
        <v>64</v>
      </c>
      <c r="G114" s="14" t="s">
        <v>65</v>
      </c>
      <c r="H114" s="14">
        <v>1999</v>
      </c>
      <c r="I114" s="14" t="s">
        <v>19</v>
      </c>
      <c r="J114" s="14">
        <v>800</v>
      </c>
      <c r="K114" s="14" t="s">
        <v>20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</row>
    <row r="115" s="1" customFormat="1" spans="1:210">
      <c r="A115" s="13"/>
      <c r="B115" s="12"/>
      <c r="C115" s="9" t="s">
        <v>202</v>
      </c>
      <c r="D115" s="12">
        <v>28</v>
      </c>
      <c r="E115" s="12"/>
      <c r="F115" s="12"/>
      <c r="G115" s="12"/>
      <c r="H115" s="12"/>
      <c r="I115" s="12"/>
      <c r="J115" s="12">
        <f>SUM(J116:J143)</f>
        <v>81965</v>
      </c>
      <c r="K115" s="12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20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</row>
    <row r="116" s="1" customFormat="1" spans="2:56">
      <c r="B116" s="14">
        <v>41</v>
      </c>
      <c r="C116" s="15" t="s">
        <v>203</v>
      </c>
      <c r="D116" s="14" t="s">
        <v>204</v>
      </c>
      <c r="E116" s="14" t="s">
        <v>205</v>
      </c>
      <c r="F116" s="14" t="s">
        <v>64</v>
      </c>
      <c r="G116" s="14" t="s">
        <v>18</v>
      </c>
      <c r="H116" s="14">
        <v>1999</v>
      </c>
      <c r="I116" s="14" t="s">
        <v>19</v>
      </c>
      <c r="J116" s="14">
        <v>2760</v>
      </c>
      <c r="K116" s="14" t="s">
        <v>20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</row>
    <row r="117" s="1" customFormat="1" spans="2:56">
      <c r="B117" s="14">
        <v>42</v>
      </c>
      <c r="C117" s="15" t="s">
        <v>206</v>
      </c>
      <c r="D117" s="14" t="s">
        <v>207</v>
      </c>
      <c r="E117" s="14" t="s">
        <v>205</v>
      </c>
      <c r="F117" s="14" t="s">
        <v>17</v>
      </c>
      <c r="G117" s="14" t="s">
        <v>31</v>
      </c>
      <c r="H117" s="14" t="s">
        <v>173</v>
      </c>
      <c r="I117" s="14" t="s">
        <v>19</v>
      </c>
      <c r="J117" s="14">
        <v>720</v>
      </c>
      <c r="K117" s="14" t="s">
        <v>20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</row>
    <row r="118" s="1" customFormat="1" spans="2:56">
      <c r="B118" s="14">
        <v>43</v>
      </c>
      <c r="C118" s="15" t="s">
        <v>208</v>
      </c>
      <c r="D118" s="14" t="s">
        <v>209</v>
      </c>
      <c r="E118" s="14" t="s">
        <v>210</v>
      </c>
      <c r="F118" s="14" t="s">
        <v>64</v>
      </c>
      <c r="G118" s="14" t="s">
        <v>18</v>
      </c>
      <c r="H118" s="14">
        <v>2010</v>
      </c>
      <c r="I118" s="14" t="s">
        <v>211</v>
      </c>
      <c r="J118" s="14">
        <v>26000</v>
      </c>
      <c r="K118" s="14" t="s">
        <v>20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</row>
    <row r="119" s="1" customFormat="1" spans="2:56">
      <c r="B119" s="14">
        <v>44</v>
      </c>
      <c r="C119" s="15" t="s">
        <v>212</v>
      </c>
      <c r="D119" s="14" t="s">
        <v>204</v>
      </c>
      <c r="E119" s="14" t="s">
        <v>143</v>
      </c>
      <c r="F119" s="14" t="s">
        <v>64</v>
      </c>
      <c r="G119" s="14" t="s">
        <v>65</v>
      </c>
      <c r="H119" s="14">
        <v>2009</v>
      </c>
      <c r="I119" s="14" t="s">
        <v>19</v>
      </c>
      <c r="J119" s="14">
        <v>1050</v>
      </c>
      <c r="K119" s="14" t="s">
        <v>20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</row>
    <row r="120" s="1" customFormat="1" spans="2:56">
      <c r="B120" s="14">
        <v>45</v>
      </c>
      <c r="C120" s="15" t="s">
        <v>213</v>
      </c>
      <c r="D120" s="14" t="s">
        <v>214</v>
      </c>
      <c r="E120" s="14" t="s">
        <v>61</v>
      </c>
      <c r="F120" s="14" t="s">
        <v>64</v>
      </c>
      <c r="G120" s="14" t="s">
        <v>31</v>
      </c>
      <c r="H120" s="14">
        <v>2011</v>
      </c>
      <c r="I120" s="14" t="s">
        <v>66</v>
      </c>
      <c r="J120" s="14">
        <v>4800</v>
      </c>
      <c r="K120" s="14" t="s">
        <v>20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</row>
    <row r="121" s="1" customFormat="1" spans="2:56">
      <c r="B121" s="14">
        <v>46</v>
      </c>
      <c r="C121" s="15" t="s">
        <v>215</v>
      </c>
      <c r="D121" s="14" t="s">
        <v>204</v>
      </c>
      <c r="E121" s="14" t="s">
        <v>205</v>
      </c>
      <c r="F121" s="14" t="s">
        <v>64</v>
      </c>
      <c r="G121" s="14" t="s">
        <v>18</v>
      </c>
      <c r="H121" s="14">
        <v>2011</v>
      </c>
      <c r="I121" s="14" t="s">
        <v>19</v>
      </c>
      <c r="J121" s="14">
        <v>2000</v>
      </c>
      <c r="K121" s="14" t="s">
        <v>20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</row>
    <row r="122" s="1" customFormat="1" spans="2:56">
      <c r="B122" s="14">
        <v>47</v>
      </c>
      <c r="C122" s="15" t="s">
        <v>216</v>
      </c>
      <c r="D122" s="14" t="s">
        <v>204</v>
      </c>
      <c r="E122" s="14" t="s">
        <v>205</v>
      </c>
      <c r="F122" s="14" t="s">
        <v>64</v>
      </c>
      <c r="G122" s="14" t="s">
        <v>18</v>
      </c>
      <c r="H122" s="14">
        <v>2015</v>
      </c>
      <c r="I122" s="14" t="s">
        <v>19</v>
      </c>
      <c r="J122" s="14">
        <v>4800</v>
      </c>
      <c r="K122" s="14" t="s">
        <v>20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</row>
    <row r="123" s="1" customFormat="1" spans="2:56">
      <c r="B123" s="14">
        <v>48</v>
      </c>
      <c r="C123" s="15" t="s">
        <v>217</v>
      </c>
      <c r="D123" s="14" t="s">
        <v>218</v>
      </c>
      <c r="E123" s="14" t="s">
        <v>219</v>
      </c>
      <c r="F123" s="14" t="s">
        <v>64</v>
      </c>
      <c r="G123" s="14" t="s">
        <v>31</v>
      </c>
      <c r="H123" s="14">
        <v>1998</v>
      </c>
      <c r="I123" s="14" t="s">
        <v>19</v>
      </c>
      <c r="J123" s="14">
        <v>1320</v>
      </c>
      <c r="K123" s="14" t="s">
        <v>20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</row>
    <row r="124" s="1" customFormat="1" spans="2:56">
      <c r="B124" s="14">
        <v>49</v>
      </c>
      <c r="C124" s="15" t="s">
        <v>220</v>
      </c>
      <c r="D124" s="14" t="s">
        <v>209</v>
      </c>
      <c r="E124" s="14" t="s">
        <v>61</v>
      </c>
      <c r="F124" s="14" t="s">
        <v>64</v>
      </c>
      <c r="G124" s="14" t="s">
        <v>18</v>
      </c>
      <c r="H124" s="14">
        <v>1999</v>
      </c>
      <c r="I124" s="14" t="s">
        <v>19</v>
      </c>
      <c r="J124" s="14">
        <v>8000</v>
      </c>
      <c r="K124" s="14" t="s">
        <v>20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</row>
    <row r="125" s="1" customFormat="1" spans="2:56">
      <c r="B125" s="14">
        <v>50</v>
      </c>
      <c r="C125" s="15" t="s">
        <v>221</v>
      </c>
      <c r="D125" s="14" t="s">
        <v>222</v>
      </c>
      <c r="E125" s="14" t="s">
        <v>169</v>
      </c>
      <c r="F125" s="14" t="s">
        <v>64</v>
      </c>
      <c r="G125" s="14" t="s">
        <v>65</v>
      </c>
      <c r="H125" s="14">
        <v>2008</v>
      </c>
      <c r="I125" s="14" t="s">
        <v>19</v>
      </c>
      <c r="J125" s="14">
        <v>570</v>
      </c>
      <c r="K125" s="14" t="s">
        <v>20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</row>
    <row r="126" s="1" customFormat="1" spans="2:56">
      <c r="B126" s="14">
        <v>51</v>
      </c>
      <c r="C126" s="15" t="s">
        <v>223</v>
      </c>
      <c r="D126" s="14" t="s">
        <v>224</v>
      </c>
      <c r="E126" s="14" t="s">
        <v>225</v>
      </c>
      <c r="F126" s="14" t="s">
        <v>180</v>
      </c>
      <c r="G126" s="14" t="s">
        <v>18</v>
      </c>
      <c r="H126" s="14">
        <v>1964</v>
      </c>
      <c r="I126" s="14" t="s">
        <v>19</v>
      </c>
      <c r="J126" s="14">
        <v>200</v>
      </c>
      <c r="K126" s="14" t="s">
        <v>20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</row>
    <row r="127" s="1" customFormat="1" spans="2:56">
      <c r="B127" s="14">
        <v>52</v>
      </c>
      <c r="C127" s="15" t="s">
        <v>226</v>
      </c>
      <c r="D127" s="14" t="s">
        <v>207</v>
      </c>
      <c r="E127" s="14" t="s">
        <v>205</v>
      </c>
      <c r="F127" s="14" t="s">
        <v>64</v>
      </c>
      <c r="G127" s="14" t="s">
        <v>18</v>
      </c>
      <c r="H127" s="14">
        <v>2000</v>
      </c>
      <c r="I127" s="14" t="s">
        <v>19</v>
      </c>
      <c r="J127" s="14">
        <v>1200</v>
      </c>
      <c r="K127" s="14" t="s">
        <v>70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</row>
    <row r="128" s="1" customFormat="1" spans="2:56">
      <c r="B128" s="14">
        <v>53</v>
      </c>
      <c r="C128" s="15" t="s">
        <v>227</v>
      </c>
      <c r="D128" s="14" t="s">
        <v>204</v>
      </c>
      <c r="E128" s="14" t="s">
        <v>205</v>
      </c>
      <c r="F128" s="14" t="s">
        <v>64</v>
      </c>
      <c r="G128" s="14" t="s">
        <v>18</v>
      </c>
      <c r="H128" s="14">
        <v>2009</v>
      </c>
      <c r="I128" s="14" t="s">
        <v>19</v>
      </c>
      <c r="J128" s="14">
        <v>4600</v>
      </c>
      <c r="K128" s="14" t="s">
        <v>20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</row>
    <row r="129" s="1" customFormat="1" spans="2:56">
      <c r="B129" s="14">
        <v>54</v>
      </c>
      <c r="C129" s="15" t="s">
        <v>228</v>
      </c>
      <c r="D129" s="14" t="s">
        <v>207</v>
      </c>
      <c r="E129" s="14" t="s">
        <v>205</v>
      </c>
      <c r="F129" s="14" t="s">
        <v>64</v>
      </c>
      <c r="G129" s="14" t="s">
        <v>18</v>
      </c>
      <c r="H129" s="14">
        <v>1971</v>
      </c>
      <c r="I129" s="14" t="s">
        <v>19</v>
      </c>
      <c r="J129" s="14">
        <v>325</v>
      </c>
      <c r="K129" s="14" t="s">
        <v>70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</row>
    <row r="130" s="1" customFormat="1" spans="2:56">
      <c r="B130" s="14">
        <v>55</v>
      </c>
      <c r="C130" s="15" t="s">
        <v>229</v>
      </c>
      <c r="D130" s="14" t="s">
        <v>207</v>
      </c>
      <c r="E130" s="14" t="s">
        <v>205</v>
      </c>
      <c r="F130" s="14" t="s">
        <v>192</v>
      </c>
      <c r="G130" s="14" t="s">
        <v>18</v>
      </c>
      <c r="H130" s="14" t="s">
        <v>173</v>
      </c>
      <c r="I130" s="14" t="s">
        <v>19</v>
      </c>
      <c r="J130" s="14">
        <v>1000</v>
      </c>
      <c r="K130" s="14" t="s">
        <v>70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</row>
    <row r="131" s="1" customFormat="1" spans="2:56">
      <c r="B131" s="14">
        <v>56</v>
      </c>
      <c r="C131" s="15" t="s">
        <v>230</v>
      </c>
      <c r="D131" s="14" t="s">
        <v>224</v>
      </c>
      <c r="E131" s="14" t="s">
        <v>225</v>
      </c>
      <c r="F131" s="14" t="s">
        <v>64</v>
      </c>
      <c r="G131" s="14" t="s">
        <v>18</v>
      </c>
      <c r="H131" s="14">
        <v>2005</v>
      </c>
      <c r="I131" s="14" t="s">
        <v>19</v>
      </c>
      <c r="J131" s="14">
        <v>570</v>
      </c>
      <c r="K131" s="14" t="s">
        <v>20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</row>
    <row r="132" s="1" customFormat="1" spans="2:56">
      <c r="B132" s="14">
        <v>57</v>
      </c>
      <c r="C132" s="15" t="s">
        <v>231</v>
      </c>
      <c r="D132" s="14" t="s">
        <v>224</v>
      </c>
      <c r="E132" s="14" t="s">
        <v>232</v>
      </c>
      <c r="F132" s="14" t="s">
        <v>64</v>
      </c>
      <c r="G132" s="14" t="s">
        <v>18</v>
      </c>
      <c r="H132" s="14">
        <v>2009</v>
      </c>
      <c r="I132" s="14" t="s">
        <v>19</v>
      </c>
      <c r="J132" s="14">
        <v>1660</v>
      </c>
      <c r="K132" s="14" t="s">
        <v>20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</row>
    <row r="133" s="1" customFormat="1" spans="2:56">
      <c r="B133" s="14">
        <v>58</v>
      </c>
      <c r="C133" s="15" t="s">
        <v>233</v>
      </c>
      <c r="D133" s="14" t="s">
        <v>204</v>
      </c>
      <c r="E133" s="14" t="s">
        <v>143</v>
      </c>
      <c r="F133" s="14" t="s">
        <v>64</v>
      </c>
      <c r="G133" s="14" t="s">
        <v>18</v>
      </c>
      <c r="H133" s="14">
        <v>2006</v>
      </c>
      <c r="I133" s="14" t="s">
        <v>19</v>
      </c>
      <c r="J133" s="14">
        <v>1320</v>
      </c>
      <c r="K133" s="14" t="s">
        <v>20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</row>
    <row r="134" s="1" customFormat="1" spans="2:56">
      <c r="B134" s="14">
        <v>59</v>
      </c>
      <c r="C134" s="15" t="s">
        <v>234</v>
      </c>
      <c r="D134" s="14" t="s">
        <v>207</v>
      </c>
      <c r="E134" s="14" t="s">
        <v>235</v>
      </c>
      <c r="F134" s="14" t="s">
        <v>64</v>
      </c>
      <c r="G134" s="14" t="s">
        <v>18</v>
      </c>
      <c r="H134" s="14">
        <v>2003</v>
      </c>
      <c r="I134" s="14" t="s">
        <v>19</v>
      </c>
      <c r="J134" s="14">
        <v>1890</v>
      </c>
      <c r="K134" s="14" t="s">
        <v>20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</row>
    <row r="135" s="1" customFormat="1" spans="2:56">
      <c r="B135" s="14">
        <v>60</v>
      </c>
      <c r="C135" s="15" t="s">
        <v>236</v>
      </c>
      <c r="D135" s="14" t="s">
        <v>224</v>
      </c>
      <c r="E135" s="14" t="s">
        <v>232</v>
      </c>
      <c r="F135" s="14" t="s">
        <v>17</v>
      </c>
      <c r="G135" s="14" t="s">
        <v>31</v>
      </c>
      <c r="H135" s="14" t="s">
        <v>173</v>
      </c>
      <c r="I135" s="14" t="s">
        <v>19</v>
      </c>
      <c r="J135" s="14">
        <v>520</v>
      </c>
      <c r="K135" s="14" t="s">
        <v>20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</row>
    <row r="136" s="1" customFormat="1" spans="2:56">
      <c r="B136" s="14">
        <v>61</v>
      </c>
      <c r="C136" s="15" t="s">
        <v>237</v>
      </c>
      <c r="D136" s="14" t="s">
        <v>207</v>
      </c>
      <c r="E136" s="14" t="s">
        <v>205</v>
      </c>
      <c r="F136" s="14" t="s">
        <v>64</v>
      </c>
      <c r="G136" s="14" t="s">
        <v>18</v>
      </c>
      <c r="H136" s="14">
        <v>2010</v>
      </c>
      <c r="I136" s="14" t="s">
        <v>19</v>
      </c>
      <c r="J136" s="14">
        <v>2230</v>
      </c>
      <c r="K136" s="14" t="s">
        <v>70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</row>
    <row r="137" s="1" customFormat="1" spans="2:56">
      <c r="B137" s="14">
        <v>62</v>
      </c>
      <c r="C137" s="15" t="s">
        <v>238</v>
      </c>
      <c r="D137" s="14" t="s">
        <v>204</v>
      </c>
      <c r="E137" s="14" t="s">
        <v>205</v>
      </c>
      <c r="F137" s="14" t="s">
        <v>64</v>
      </c>
      <c r="G137" s="14" t="s">
        <v>18</v>
      </c>
      <c r="H137" s="14">
        <v>2010</v>
      </c>
      <c r="I137" s="14" t="s">
        <v>19</v>
      </c>
      <c r="J137" s="14">
        <v>2800</v>
      </c>
      <c r="K137" s="14" t="s">
        <v>20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</row>
    <row r="138" s="1" customFormat="1" spans="2:56">
      <c r="B138" s="14">
        <v>63</v>
      </c>
      <c r="C138" s="15" t="s">
        <v>239</v>
      </c>
      <c r="D138" s="14" t="s">
        <v>224</v>
      </c>
      <c r="E138" s="14" t="s">
        <v>232</v>
      </c>
      <c r="F138" s="14" t="s">
        <v>17</v>
      </c>
      <c r="G138" s="14" t="s">
        <v>18</v>
      </c>
      <c r="H138" s="14" t="s">
        <v>173</v>
      </c>
      <c r="I138" s="14" t="s">
        <v>19</v>
      </c>
      <c r="J138" s="14">
        <v>600</v>
      </c>
      <c r="K138" s="14" t="s">
        <v>20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</row>
    <row r="139" s="1" customFormat="1" spans="2:56">
      <c r="B139" s="14">
        <v>64</v>
      </c>
      <c r="C139" s="15" t="s">
        <v>240</v>
      </c>
      <c r="D139" s="14" t="s">
        <v>241</v>
      </c>
      <c r="E139" s="14" t="s">
        <v>225</v>
      </c>
      <c r="F139" s="14" t="s">
        <v>17</v>
      </c>
      <c r="G139" s="14" t="s">
        <v>65</v>
      </c>
      <c r="H139" s="14" t="s">
        <v>173</v>
      </c>
      <c r="I139" s="14" t="s">
        <v>19</v>
      </c>
      <c r="J139" s="14">
        <v>200</v>
      </c>
      <c r="K139" s="14" t="s">
        <v>20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</row>
    <row r="140" s="1" customFormat="1" spans="2:56">
      <c r="B140" s="14">
        <v>65</v>
      </c>
      <c r="C140" s="15" t="s">
        <v>242</v>
      </c>
      <c r="D140" s="14" t="s">
        <v>204</v>
      </c>
      <c r="E140" s="14" t="s">
        <v>205</v>
      </c>
      <c r="F140" s="14" t="s">
        <v>64</v>
      </c>
      <c r="G140" s="14" t="s">
        <v>31</v>
      </c>
      <c r="H140" s="14">
        <v>2007</v>
      </c>
      <c r="I140" s="14" t="s">
        <v>19</v>
      </c>
      <c r="J140" s="14">
        <v>3650</v>
      </c>
      <c r="K140" s="14" t="s">
        <v>20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</row>
    <row r="141" s="1" customFormat="1" spans="2:56">
      <c r="B141" s="14">
        <v>66</v>
      </c>
      <c r="C141" s="15" t="s">
        <v>243</v>
      </c>
      <c r="D141" s="14" t="s">
        <v>207</v>
      </c>
      <c r="E141" s="14" t="s">
        <v>235</v>
      </c>
      <c r="F141" s="14" t="s">
        <v>64</v>
      </c>
      <c r="G141" s="14" t="s">
        <v>18</v>
      </c>
      <c r="H141" s="14">
        <v>2001</v>
      </c>
      <c r="I141" s="14" t="s">
        <v>19</v>
      </c>
      <c r="J141" s="14">
        <v>1580</v>
      </c>
      <c r="K141" s="14" t="s">
        <v>20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</row>
    <row r="142" s="1" customFormat="1" spans="2:56">
      <c r="B142" s="14">
        <v>67</v>
      </c>
      <c r="C142" s="15" t="s">
        <v>244</v>
      </c>
      <c r="D142" s="14" t="s">
        <v>207</v>
      </c>
      <c r="E142" s="14" t="s">
        <v>205</v>
      </c>
      <c r="F142" s="14" t="s">
        <v>64</v>
      </c>
      <c r="G142" s="14" t="s">
        <v>18</v>
      </c>
      <c r="H142" s="14">
        <v>2019</v>
      </c>
      <c r="I142" s="14" t="s">
        <v>19</v>
      </c>
      <c r="J142" s="14">
        <v>4800</v>
      </c>
      <c r="K142" s="14" t="s">
        <v>20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</row>
    <row r="143" s="1" customFormat="1" spans="2:56">
      <c r="B143" s="14">
        <v>68</v>
      </c>
      <c r="C143" s="15" t="s">
        <v>245</v>
      </c>
      <c r="D143" s="14" t="s">
        <v>207</v>
      </c>
      <c r="E143" s="14" t="s">
        <v>205</v>
      </c>
      <c r="F143" s="14" t="s">
        <v>17</v>
      </c>
      <c r="G143" s="14" t="s">
        <v>18</v>
      </c>
      <c r="H143" s="14" t="s">
        <v>173</v>
      </c>
      <c r="I143" s="14" t="s">
        <v>19</v>
      </c>
      <c r="J143" s="14">
        <v>800</v>
      </c>
      <c r="K143" s="14" t="s">
        <v>20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</row>
    <row r="144" s="1" customFormat="1" spans="1:210">
      <c r="A144" s="13"/>
      <c r="B144" s="12"/>
      <c r="C144" s="9" t="s">
        <v>246</v>
      </c>
      <c r="D144" s="12">
        <v>13</v>
      </c>
      <c r="E144" s="12"/>
      <c r="F144" s="12"/>
      <c r="G144" s="12"/>
      <c r="H144" s="12"/>
      <c r="I144" s="12"/>
      <c r="J144" s="12">
        <f>SUM(J145:J157)</f>
        <v>11760</v>
      </c>
      <c r="K144" s="12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20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  <c r="GB144" s="9"/>
      <c r="GC144" s="9"/>
      <c r="GD144" s="9"/>
      <c r="GE144" s="9"/>
      <c r="GF144" s="9"/>
      <c r="GG144" s="9"/>
      <c r="GH144" s="9"/>
      <c r="GI144" s="9"/>
      <c r="GJ144" s="9"/>
      <c r="GK144" s="9"/>
      <c r="GL144" s="9"/>
      <c r="GM144" s="9"/>
      <c r="GN144" s="9"/>
      <c r="GO144" s="9"/>
      <c r="GP144" s="9"/>
      <c r="GQ144" s="9"/>
      <c r="GR144" s="9"/>
      <c r="GS144" s="9"/>
      <c r="GT144" s="9"/>
      <c r="GU144" s="9"/>
      <c r="GV144" s="9"/>
      <c r="GW144" s="9"/>
      <c r="GX144" s="9"/>
      <c r="GY144" s="9"/>
      <c r="GZ144" s="9"/>
      <c r="HA144" s="9"/>
      <c r="HB144" s="9"/>
    </row>
    <row r="145" s="1" customFormat="1" spans="2:56">
      <c r="B145" s="14">
        <v>69</v>
      </c>
      <c r="C145" s="15" t="s">
        <v>247</v>
      </c>
      <c r="D145" s="14" t="s">
        <v>248</v>
      </c>
      <c r="E145" s="14" t="s">
        <v>249</v>
      </c>
      <c r="F145" s="14" t="s">
        <v>64</v>
      </c>
      <c r="G145" s="14" t="s">
        <v>18</v>
      </c>
      <c r="H145" s="14">
        <v>1999</v>
      </c>
      <c r="I145" s="14" t="s">
        <v>19</v>
      </c>
      <c r="J145" s="14">
        <v>1660</v>
      </c>
      <c r="K145" s="14" t="s">
        <v>20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</row>
    <row r="146" s="1" customFormat="1" spans="2:56">
      <c r="B146" s="14">
        <v>70</v>
      </c>
      <c r="C146" s="15" t="s">
        <v>250</v>
      </c>
      <c r="D146" s="14" t="s">
        <v>248</v>
      </c>
      <c r="E146" s="14" t="s">
        <v>251</v>
      </c>
      <c r="F146" s="14" t="s">
        <v>64</v>
      </c>
      <c r="G146" s="14" t="s">
        <v>18</v>
      </c>
      <c r="H146" s="14">
        <v>1993</v>
      </c>
      <c r="I146" s="14" t="s">
        <v>19</v>
      </c>
      <c r="J146" s="14">
        <v>320</v>
      </c>
      <c r="K146" s="14" t="s">
        <v>20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</row>
    <row r="147" s="1" customFormat="1" spans="2:56">
      <c r="B147" s="14">
        <v>71</v>
      </c>
      <c r="C147" s="15" t="s">
        <v>252</v>
      </c>
      <c r="D147" s="14" t="s">
        <v>248</v>
      </c>
      <c r="E147" s="14" t="s">
        <v>251</v>
      </c>
      <c r="F147" s="14" t="s">
        <v>64</v>
      </c>
      <c r="G147" s="14" t="s">
        <v>31</v>
      </c>
      <c r="H147" s="14">
        <v>1996</v>
      </c>
      <c r="I147" s="14" t="s">
        <v>19</v>
      </c>
      <c r="J147" s="14">
        <v>325</v>
      </c>
      <c r="K147" s="14" t="s">
        <v>20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</row>
    <row r="148" s="1" customFormat="1" spans="2:56">
      <c r="B148" s="14">
        <v>72</v>
      </c>
      <c r="C148" s="15" t="s">
        <v>253</v>
      </c>
      <c r="D148" s="14" t="s">
        <v>248</v>
      </c>
      <c r="E148" s="14" t="s">
        <v>251</v>
      </c>
      <c r="F148" s="14" t="s">
        <v>64</v>
      </c>
      <c r="G148" s="14" t="s">
        <v>31</v>
      </c>
      <c r="H148" s="14">
        <v>2008</v>
      </c>
      <c r="I148" s="14" t="s">
        <v>19</v>
      </c>
      <c r="J148" s="14">
        <v>2100</v>
      </c>
      <c r="K148" s="14" t="s">
        <v>20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</row>
    <row r="149" s="1" customFormat="1" spans="2:56">
      <c r="B149" s="14">
        <v>73</v>
      </c>
      <c r="C149" s="15" t="s">
        <v>254</v>
      </c>
      <c r="D149" s="14" t="s">
        <v>248</v>
      </c>
      <c r="E149" s="14" t="s">
        <v>251</v>
      </c>
      <c r="F149" s="14" t="s">
        <v>64</v>
      </c>
      <c r="G149" s="14" t="s">
        <v>18</v>
      </c>
      <c r="H149" s="14">
        <v>2002</v>
      </c>
      <c r="I149" s="14" t="s">
        <v>19</v>
      </c>
      <c r="J149" s="14">
        <v>1320</v>
      </c>
      <c r="K149" s="14" t="s">
        <v>20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</row>
    <row r="150" s="1" customFormat="1" spans="2:56">
      <c r="B150" s="14">
        <v>74</v>
      </c>
      <c r="C150" s="15" t="s">
        <v>255</v>
      </c>
      <c r="D150" s="14" t="s">
        <v>248</v>
      </c>
      <c r="E150" s="14" t="s">
        <v>251</v>
      </c>
      <c r="F150" s="14" t="s">
        <v>64</v>
      </c>
      <c r="G150" s="14" t="s">
        <v>18</v>
      </c>
      <c r="H150" s="14">
        <v>1992</v>
      </c>
      <c r="I150" s="14" t="s">
        <v>19</v>
      </c>
      <c r="J150" s="14">
        <v>395</v>
      </c>
      <c r="K150" s="14" t="s">
        <v>20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</row>
    <row r="151" s="1" customFormat="1" spans="2:56">
      <c r="B151" s="14">
        <v>75</v>
      </c>
      <c r="C151" s="15" t="s">
        <v>256</v>
      </c>
      <c r="D151" s="14" t="s">
        <v>248</v>
      </c>
      <c r="E151" s="14" t="s">
        <v>251</v>
      </c>
      <c r="F151" s="14" t="s">
        <v>64</v>
      </c>
      <c r="G151" s="14" t="s">
        <v>18</v>
      </c>
      <c r="H151" s="14">
        <v>2007</v>
      </c>
      <c r="I151" s="14" t="s">
        <v>19</v>
      </c>
      <c r="J151" s="14">
        <v>2750</v>
      </c>
      <c r="K151" s="14" t="s">
        <v>20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</row>
    <row r="152" s="1" customFormat="1" spans="2:56">
      <c r="B152" s="14">
        <v>76</v>
      </c>
      <c r="C152" s="15" t="s">
        <v>257</v>
      </c>
      <c r="D152" s="14" t="s">
        <v>248</v>
      </c>
      <c r="E152" s="14" t="s">
        <v>251</v>
      </c>
      <c r="F152" s="14" t="s">
        <v>17</v>
      </c>
      <c r="G152" s="14" t="s">
        <v>31</v>
      </c>
      <c r="H152" s="14" t="s">
        <v>173</v>
      </c>
      <c r="I152" s="14" t="s">
        <v>19</v>
      </c>
      <c r="J152" s="14">
        <v>200</v>
      </c>
      <c r="K152" s="14" t="s">
        <v>20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</row>
    <row r="153" s="1" customFormat="1" spans="2:56">
      <c r="B153" s="14">
        <v>77</v>
      </c>
      <c r="C153" s="15" t="s">
        <v>21</v>
      </c>
      <c r="D153" s="14" t="s">
        <v>258</v>
      </c>
      <c r="E153" s="14" t="s">
        <v>259</v>
      </c>
      <c r="F153" s="14" t="s">
        <v>260</v>
      </c>
      <c r="G153" s="14" t="s">
        <v>65</v>
      </c>
      <c r="H153" s="14" t="s">
        <v>173</v>
      </c>
      <c r="I153" s="14" t="s">
        <v>19</v>
      </c>
      <c r="J153" s="14">
        <v>250</v>
      </c>
      <c r="K153" s="14" t="s">
        <v>20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</row>
    <row r="154" s="1" customFormat="1" spans="2:56">
      <c r="B154" s="14">
        <v>78</v>
      </c>
      <c r="C154" s="15" t="s">
        <v>261</v>
      </c>
      <c r="D154" s="14" t="s">
        <v>248</v>
      </c>
      <c r="E154" s="14" t="s">
        <v>251</v>
      </c>
      <c r="F154" s="14" t="s">
        <v>64</v>
      </c>
      <c r="G154" s="14" t="s">
        <v>18</v>
      </c>
      <c r="H154" s="14">
        <v>1995</v>
      </c>
      <c r="I154" s="14" t="s">
        <v>19</v>
      </c>
      <c r="J154" s="14">
        <v>640</v>
      </c>
      <c r="K154" s="14" t="s">
        <v>20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</row>
    <row r="155" s="1" customFormat="1" spans="2:56">
      <c r="B155" s="14">
        <v>79</v>
      </c>
      <c r="C155" s="15" t="s">
        <v>262</v>
      </c>
      <c r="D155" s="14" t="s">
        <v>248</v>
      </c>
      <c r="E155" s="14" t="s">
        <v>251</v>
      </c>
      <c r="F155" s="14" t="s">
        <v>64</v>
      </c>
      <c r="G155" s="14" t="s">
        <v>18</v>
      </c>
      <c r="H155" s="14">
        <v>1995</v>
      </c>
      <c r="I155" s="14" t="s">
        <v>19</v>
      </c>
      <c r="J155" s="14">
        <v>800</v>
      </c>
      <c r="K155" s="14" t="s">
        <v>20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</row>
    <row r="156" s="1" customFormat="1" spans="2:56">
      <c r="B156" s="14">
        <v>80</v>
      </c>
      <c r="C156" s="15" t="s">
        <v>263</v>
      </c>
      <c r="D156" s="14" t="s">
        <v>248</v>
      </c>
      <c r="E156" s="14" t="s">
        <v>251</v>
      </c>
      <c r="F156" s="14" t="s">
        <v>64</v>
      </c>
      <c r="G156" s="14" t="s">
        <v>65</v>
      </c>
      <c r="H156" s="14">
        <v>1999</v>
      </c>
      <c r="I156" s="14" t="s">
        <v>19</v>
      </c>
      <c r="J156" s="14">
        <v>400</v>
      </c>
      <c r="K156" s="14" t="s">
        <v>20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</row>
    <row r="157" s="1" customFormat="1" spans="2:56">
      <c r="B157" s="14">
        <v>81</v>
      </c>
      <c r="C157" s="15" t="s">
        <v>264</v>
      </c>
      <c r="D157" s="14" t="s">
        <v>248</v>
      </c>
      <c r="E157" s="14" t="s">
        <v>249</v>
      </c>
      <c r="F157" s="14" t="s">
        <v>64</v>
      </c>
      <c r="G157" s="14" t="s">
        <v>18</v>
      </c>
      <c r="H157" s="14">
        <v>1993</v>
      </c>
      <c r="I157" s="14" t="s">
        <v>19</v>
      </c>
      <c r="J157" s="14">
        <v>600</v>
      </c>
      <c r="K157" s="14" t="s">
        <v>20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</row>
    <row r="158" s="1" customFormat="1" spans="1:210">
      <c r="A158" s="13"/>
      <c r="B158" s="12"/>
      <c r="C158" s="9" t="s">
        <v>265</v>
      </c>
      <c r="D158" s="12">
        <v>12</v>
      </c>
      <c r="E158" s="12"/>
      <c r="F158" s="12"/>
      <c r="G158" s="12"/>
      <c r="H158" s="12"/>
      <c r="I158" s="12"/>
      <c r="J158" s="12">
        <f>SUM(J159:J170)</f>
        <v>31380</v>
      </c>
      <c r="K158" s="12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20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  <c r="GP158" s="9"/>
      <c r="GQ158" s="9"/>
      <c r="GR158" s="9"/>
      <c r="GS158" s="9"/>
      <c r="GT158" s="9"/>
      <c r="GU158" s="9"/>
      <c r="GV158" s="9"/>
      <c r="GW158" s="9"/>
      <c r="GX158" s="9"/>
      <c r="GY158" s="9"/>
      <c r="GZ158" s="9"/>
      <c r="HA158" s="9"/>
      <c r="HB158" s="9"/>
    </row>
    <row r="159" s="1" customFormat="1" spans="2:56">
      <c r="B159" s="14">
        <v>1</v>
      </c>
      <c r="C159" s="15" t="s">
        <v>266</v>
      </c>
      <c r="D159" s="14" t="s">
        <v>265</v>
      </c>
      <c r="E159" s="14" t="s">
        <v>267</v>
      </c>
      <c r="F159" s="14" t="s">
        <v>64</v>
      </c>
      <c r="G159" s="14" t="s">
        <v>18</v>
      </c>
      <c r="H159" s="14">
        <v>2008</v>
      </c>
      <c r="I159" s="14" t="s">
        <v>19</v>
      </c>
      <c r="J159" s="14">
        <v>1640</v>
      </c>
      <c r="K159" s="14" t="s">
        <v>20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</row>
    <row r="160" s="1" customFormat="1" spans="2:56">
      <c r="B160" s="14">
        <v>2</v>
      </c>
      <c r="C160" s="15" t="s">
        <v>268</v>
      </c>
      <c r="D160" s="14" t="s">
        <v>265</v>
      </c>
      <c r="E160" s="14" t="s">
        <v>267</v>
      </c>
      <c r="F160" s="14" t="s">
        <v>17</v>
      </c>
      <c r="G160" s="14" t="s">
        <v>18</v>
      </c>
      <c r="H160" s="14">
        <v>2005</v>
      </c>
      <c r="I160" s="14" t="s">
        <v>19</v>
      </c>
      <c r="J160" s="14">
        <v>325</v>
      </c>
      <c r="K160" s="14" t="s">
        <v>20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</row>
    <row r="161" s="1" customFormat="1" spans="2:56">
      <c r="B161" s="14">
        <v>3</v>
      </c>
      <c r="C161" s="15" t="s">
        <v>269</v>
      </c>
      <c r="D161" s="14" t="s">
        <v>265</v>
      </c>
      <c r="E161" s="14" t="s">
        <v>270</v>
      </c>
      <c r="F161" s="14" t="s">
        <v>180</v>
      </c>
      <c r="G161" s="14" t="s">
        <v>18</v>
      </c>
      <c r="H161" s="14">
        <v>1995</v>
      </c>
      <c r="I161" s="14" t="s">
        <v>19</v>
      </c>
      <c r="J161" s="14">
        <v>640</v>
      </c>
      <c r="K161" s="14" t="s">
        <v>20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</row>
    <row r="162" s="1" customFormat="1" spans="2:56">
      <c r="B162" s="14">
        <v>4</v>
      </c>
      <c r="C162" s="15" t="s">
        <v>271</v>
      </c>
      <c r="D162" s="14" t="s">
        <v>265</v>
      </c>
      <c r="E162" s="14" t="s">
        <v>270</v>
      </c>
      <c r="F162" s="14" t="s">
        <v>64</v>
      </c>
      <c r="G162" s="14" t="s">
        <v>18</v>
      </c>
      <c r="H162" s="14">
        <v>2010</v>
      </c>
      <c r="I162" s="14" t="s">
        <v>19</v>
      </c>
      <c r="J162" s="14">
        <v>900</v>
      </c>
      <c r="K162" s="14" t="s">
        <v>20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</row>
    <row r="163" s="1" customFormat="1" spans="2:56">
      <c r="B163" s="14">
        <v>5</v>
      </c>
      <c r="C163" s="15" t="s">
        <v>272</v>
      </c>
      <c r="D163" s="14" t="s">
        <v>265</v>
      </c>
      <c r="E163" s="14" t="s">
        <v>270</v>
      </c>
      <c r="F163" s="14" t="s">
        <v>64</v>
      </c>
      <c r="G163" s="14" t="s">
        <v>18</v>
      </c>
      <c r="H163" s="14">
        <v>1992</v>
      </c>
      <c r="I163" s="14" t="s">
        <v>19</v>
      </c>
      <c r="J163" s="14">
        <v>800</v>
      </c>
      <c r="K163" s="14" t="s">
        <v>20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</row>
    <row r="164" s="1" customFormat="1" spans="2:56">
      <c r="B164" s="14">
        <v>6</v>
      </c>
      <c r="C164" s="15" t="s">
        <v>273</v>
      </c>
      <c r="D164" s="14" t="s">
        <v>265</v>
      </c>
      <c r="E164" s="14" t="s">
        <v>270</v>
      </c>
      <c r="F164" s="14" t="s">
        <v>64</v>
      </c>
      <c r="G164" s="14" t="s">
        <v>18</v>
      </c>
      <c r="H164" s="14">
        <v>1980</v>
      </c>
      <c r="I164" s="14" t="s">
        <v>19</v>
      </c>
      <c r="J164" s="14">
        <v>600</v>
      </c>
      <c r="K164" s="14" t="s">
        <v>20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</row>
    <row r="165" s="1" customFormat="1" spans="2:56">
      <c r="B165" s="14">
        <v>7</v>
      </c>
      <c r="C165" s="15" t="s">
        <v>274</v>
      </c>
      <c r="D165" s="14" t="s">
        <v>265</v>
      </c>
      <c r="E165" s="14" t="s">
        <v>270</v>
      </c>
      <c r="F165" s="14" t="s">
        <v>180</v>
      </c>
      <c r="G165" s="14" t="s">
        <v>18</v>
      </c>
      <c r="H165" s="14">
        <v>1996</v>
      </c>
      <c r="I165" s="14" t="s">
        <v>19</v>
      </c>
      <c r="J165" s="14">
        <v>900</v>
      </c>
      <c r="K165" s="14" t="s">
        <v>20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</row>
    <row r="166" s="1" customFormat="1" spans="2:56">
      <c r="B166" s="14">
        <v>8</v>
      </c>
      <c r="C166" s="15" t="s">
        <v>275</v>
      </c>
      <c r="D166" s="14" t="s">
        <v>265</v>
      </c>
      <c r="E166" s="14" t="s">
        <v>205</v>
      </c>
      <c r="F166" s="14" t="s">
        <v>64</v>
      </c>
      <c r="G166" s="14" t="s">
        <v>65</v>
      </c>
      <c r="H166" s="14">
        <v>1997</v>
      </c>
      <c r="I166" s="14" t="s">
        <v>69</v>
      </c>
      <c r="J166" s="14">
        <v>4550</v>
      </c>
      <c r="K166" s="14" t="s">
        <v>20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</row>
    <row r="167" s="1" customFormat="1" spans="2:56">
      <c r="B167" s="14">
        <v>9</v>
      </c>
      <c r="C167" s="15" t="s">
        <v>276</v>
      </c>
      <c r="D167" s="14" t="s">
        <v>265</v>
      </c>
      <c r="E167" s="14" t="s">
        <v>270</v>
      </c>
      <c r="F167" s="14" t="s">
        <v>180</v>
      </c>
      <c r="G167" s="14" t="s">
        <v>65</v>
      </c>
      <c r="H167" s="14">
        <v>1958</v>
      </c>
      <c r="I167" s="14" t="s">
        <v>69</v>
      </c>
      <c r="J167" s="14">
        <v>125</v>
      </c>
      <c r="K167" s="14" t="s">
        <v>20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</row>
    <row r="168" s="1" customFormat="1" spans="2:56">
      <c r="B168" s="14">
        <v>10</v>
      </c>
      <c r="C168" s="15" t="s">
        <v>277</v>
      </c>
      <c r="D168" s="14" t="s">
        <v>265</v>
      </c>
      <c r="E168" s="14" t="s">
        <v>205</v>
      </c>
      <c r="F168" s="14" t="s">
        <v>64</v>
      </c>
      <c r="G168" s="14" t="s">
        <v>65</v>
      </c>
      <c r="H168" s="14">
        <v>1999</v>
      </c>
      <c r="I168" s="14" t="s">
        <v>69</v>
      </c>
      <c r="J168" s="14">
        <v>1200</v>
      </c>
      <c r="K168" s="14" t="s">
        <v>20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</row>
    <row r="169" s="1" customFormat="1" spans="2:56">
      <c r="B169" s="14">
        <v>11</v>
      </c>
      <c r="C169" s="15" t="s">
        <v>278</v>
      </c>
      <c r="D169" s="14" t="s">
        <v>265</v>
      </c>
      <c r="E169" s="14" t="s">
        <v>205</v>
      </c>
      <c r="F169" s="14" t="s">
        <v>64</v>
      </c>
      <c r="G169" s="14" t="s">
        <v>31</v>
      </c>
      <c r="H169" s="14">
        <v>1990</v>
      </c>
      <c r="I169" s="14" t="s">
        <v>66</v>
      </c>
      <c r="J169" s="14">
        <v>18500</v>
      </c>
      <c r="K169" s="14" t="s">
        <v>20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</row>
    <row r="170" s="1" customFormat="1" spans="2:56">
      <c r="B170" s="14">
        <v>12</v>
      </c>
      <c r="C170" s="15" t="s">
        <v>279</v>
      </c>
      <c r="D170" s="14" t="s">
        <v>265</v>
      </c>
      <c r="E170" s="14" t="s">
        <v>205</v>
      </c>
      <c r="F170" s="14" t="s">
        <v>64</v>
      </c>
      <c r="G170" s="14" t="s">
        <v>18</v>
      </c>
      <c r="H170" s="14">
        <v>1993</v>
      </c>
      <c r="I170" s="14" t="s">
        <v>69</v>
      </c>
      <c r="J170" s="14">
        <v>1200</v>
      </c>
      <c r="K170" s="14" t="s">
        <v>20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</row>
    <row r="171" s="1" customFormat="1" spans="1:210">
      <c r="A171" s="13"/>
      <c r="B171" s="12"/>
      <c r="C171" s="9" t="s">
        <v>280</v>
      </c>
      <c r="D171" s="12">
        <v>1</v>
      </c>
      <c r="E171" s="12"/>
      <c r="F171" s="12"/>
      <c r="G171" s="12"/>
      <c r="H171" s="12"/>
      <c r="I171" s="12"/>
      <c r="J171" s="12">
        <f>J172</f>
        <v>180</v>
      </c>
      <c r="K171" s="12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20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  <c r="GP171" s="9"/>
      <c r="GQ171" s="9"/>
      <c r="GR171" s="9"/>
      <c r="GS171" s="9"/>
      <c r="GT171" s="9"/>
      <c r="GU171" s="9"/>
      <c r="GV171" s="9"/>
      <c r="GW171" s="9"/>
      <c r="GX171" s="9"/>
      <c r="GY171" s="9"/>
      <c r="GZ171" s="9"/>
      <c r="HA171" s="9"/>
      <c r="HB171" s="9"/>
    </row>
    <row r="172" s="1" customFormat="1" spans="2:56">
      <c r="B172" s="14">
        <v>1</v>
      </c>
      <c r="C172" s="15" t="s">
        <v>281</v>
      </c>
      <c r="D172" s="14" t="s">
        <v>282</v>
      </c>
      <c r="E172" s="14" t="s">
        <v>283</v>
      </c>
      <c r="F172" s="14" t="s">
        <v>17</v>
      </c>
      <c r="G172" s="14" t="s">
        <v>18</v>
      </c>
      <c r="H172" s="14">
        <v>1978</v>
      </c>
      <c r="I172" s="14" t="s">
        <v>66</v>
      </c>
      <c r="J172" s="14">
        <v>180</v>
      </c>
      <c r="K172" s="14" t="s">
        <v>20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</row>
    <row r="173" s="1" customFormat="1" spans="1:210">
      <c r="A173" s="13"/>
      <c r="B173" s="12"/>
      <c r="C173" s="9" t="s">
        <v>284</v>
      </c>
      <c r="D173" s="12">
        <f>SUM(D174:D263)</f>
        <v>85</v>
      </c>
      <c r="E173" s="12"/>
      <c r="F173" s="12"/>
      <c r="G173" s="12"/>
      <c r="H173" s="12"/>
      <c r="I173" s="12"/>
      <c r="J173" s="12">
        <f>J174+J218+J229+J249+J256</f>
        <v>235415</v>
      </c>
      <c r="K173" s="12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20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  <c r="GP173" s="9"/>
      <c r="GQ173" s="9"/>
      <c r="GR173" s="9"/>
      <c r="GS173" s="9"/>
      <c r="GT173" s="9"/>
      <c r="GU173" s="9"/>
      <c r="GV173" s="9"/>
      <c r="GW173" s="9"/>
      <c r="GX173" s="9"/>
      <c r="GY173" s="9"/>
      <c r="GZ173" s="9"/>
      <c r="HA173" s="9"/>
      <c r="HB173" s="9"/>
    </row>
    <row r="174" s="1" customFormat="1" spans="1:210">
      <c r="A174" s="13"/>
      <c r="B174" s="12"/>
      <c r="C174" s="9" t="s">
        <v>285</v>
      </c>
      <c r="D174" s="12">
        <v>43</v>
      </c>
      <c r="E174" s="12"/>
      <c r="F174" s="12"/>
      <c r="G174" s="12"/>
      <c r="H174" s="12"/>
      <c r="I174" s="12"/>
      <c r="J174" s="12">
        <f>SUM(J175:J217)</f>
        <v>82955</v>
      </c>
      <c r="K174" s="12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20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  <c r="HA174" s="9"/>
      <c r="HB174" s="9"/>
    </row>
    <row r="175" s="1" customFormat="1" spans="2:56">
      <c r="B175" s="14">
        <v>1</v>
      </c>
      <c r="C175" s="15" t="s">
        <v>286</v>
      </c>
      <c r="D175" s="14" t="s">
        <v>287</v>
      </c>
      <c r="E175" s="14" t="s">
        <v>288</v>
      </c>
      <c r="F175" s="14" t="s">
        <v>64</v>
      </c>
      <c r="G175" s="14" t="s">
        <v>18</v>
      </c>
      <c r="H175" s="14">
        <v>2008</v>
      </c>
      <c r="I175" s="14" t="s">
        <v>19</v>
      </c>
      <c r="J175" s="14">
        <v>2230</v>
      </c>
      <c r="K175" s="14" t="s">
        <v>20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</row>
    <row r="176" s="1" customFormat="1" spans="2:56">
      <c r="B176" s="14">
        <f t="shared" ref="B176:B217" si="0">B175+1</f>
        <v>2</v>
      </c>
      <c r="C176" s="15" t="s">
        <v>289</v>
      </c>
      <c r="D176" s="14" t="s">
        <v>290</v>
      </c>
      <c r="E176" s="14" t="s">
        <v>288</v>
      </c>
      <c r="F176" s="14" t="s">
        <v>64</v>
      </c>
      <c r="G176" s="14" t="s">
        <v>65</v>
      </c>
      <c r="H176" s="14">
        <v>2012</v>
      </c>
      <c r="I176" s="14" t="s">
        <v>19</v>
      </c>
      <c r="J176" s="14">
        <v>4800</v>
      </c>
      <c r="K176" s="14" t="s">
        <v>20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</row>
    <row r="177" s="1" customFormat="1" spans="2:56">
      <c r="B177" s="14">
        <f t="shared" si="0"/>
        <v>3</v>
      </c>
      <c r="C177" s="15" t="s">
        <v>291</v>
      </c>
      <c r="D177" s="14" t="s">
        <v>287</v>
      </c>
      <c r="E177" s="14" t="s">
        <v>288</v>
      </c>
      <c r="F177" s="14" t="s">
        <v>64</v>
      </c>
      <c r="G177" s="14" t="s">
        <v>18</v>
      </c>
      <c r="H177" s="14">
        <v>2012</v>
      </c>
      <c r="I177" s="14" t="s">
        <v>19</v>
      </c>
      <c r="J177" s="14">
        <v>2630</v>
      </c>
      <c r="K177" s="14" t="s">
        <v>20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</row>
    <row r="178" s="1" customFormat="1" spans="2:56">
      <c r="B178" s="14">
        <f t="shared" si="0"/>
        <v>4</v>
      </c>
      <c r="C178" s="15" t="s">
        <v>292</v>
      </c>
      <c r="D178" s="14" t="s">
        <v>287</v>
      </c>
      <c r="E178" s="14" t="s">
        <v>288</v>
      </c>
      <c r="F178" s="14" t="s">
        <v>64</v>
      </c>
      <c r="G178" s="14" t="s">
        <v>18</v>
      </c>
      <c r="H178" s="14">
        <v>2011</v>
      </c>
      <c r="I178" s="14" t="s">
        <v>19</v>
      </c>
      <c r="J178" s="14">
        <v>2400</v>
      </c>
      <c r="K178" s="14" t="s">
        <v>20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</row>
    <row r="179" s="1" customFormat="1" spans="2:56">
      <c r="B179" s="14">
        <f t="shared" si="0"/>
        <v>5</v>
      </c>
      <c r="C179" s="15" t="s">
        <v>293</v>
      </c>
      <c r="D179" s="14" t="s">
        <v>287</v>
      </c>
      <c r="E179" s="14" t="s">
        <v>288</v>
      </c>
      <c r="F179" s="14" t="s">
        <v>64</v>
      </c>
      <c r="G179" s="14" t="s">
        <v>65</v>
      </c>
      <c r="H179" s="14">
        <v>2012</v>
      </c>
      <c r="I179" s="14" t="s">
        <v>19</v>
      </c>
      <c r="J179" s="14">
        <v>3130</v>
      </c>
      <c r="K179" s="14" t="s">
        <v>20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</row>
    <row r="180" s="1" customFormat="1" spans="2:56">
      <c r="B180" s="14">
        <f t="shared" si="0"/>
        <v>6</v>
      </c>
      <c r="C180" s="15" t="s">
        <v>294</v>
      </c>
      <c r="D180" s="14" t="s">
        <v>290</v>
      </c>
      <c r="E180" s="14" t="s">
        <v>288</v>
      </c>
      <c r="F180" s="14" t="s">
        <v>64</v>
      </c>
      <c r="G180" s="14" t="s">
        <v>18</v>
      </c>
      <c r="H180" s="14">
        <v>1978</v>
      </c>
      <c r="I180" s="14" t="s">
        <v>19</v>
      </c>
      <c r="J180" s="14">
        <v>375</v>
      </c>
      <c r="K180" s="14" t="s">
        <v>20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</row>
    <row r="181" s="1" customFormat="1" spans="2:56">
      <c r="B181" s="14">
        <f t="shared" si="0"/>
        <v>7</v>
      </c>
      <c r="C181" s="15" t="s">
        <v>295</v>
      </c>
      <c r="D181" s="14" t="s">
        <v>290</v>
      </c>
      <c r="E181" s="14" t="s">
        <v>288</v>
      </c>
      <c r="F181" s="14" t="s">
        <v>64</v>
      </c>
      <c r="G181" s="14" t="s">
        <v>18</v>
      </c>
      <c r="H181" s="14">
        <v>2012</v>
      </c>
      <c r="I181" s="14" t="s">
        <v>19</v>
      </c>
      <c r="J181" s="14">
        <v>4800</v>
      </c>
      <c r="K181" s="14" t="s">
        <v>20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</row>
    <row r="182" s="1" customFormat="1" spans="2:56">
      <c r="B182" s="14">
        <f t="shared" si="0"/>
        <v>8</v>
      </c>
      <c r="C182" s="15" t="s">
        <v>40</v>
      </c>
      <c r="D182" s="14" t="s">
        <v>287</v>
      </c>
      <c r="E182" s="14" t="s">
        <v>288</v>
      </c>
      <c r="F182" s="14" t="s">
        <v>64</v>
      </c>
      <c r="G182" s="14" t="s">
        <v>18</v>
      </c>
      <c r="H182" s="14">
        <v>2008</v>
      </c>
      <c r="I182" s="14" t="s">
        <v>19</v>
      </c>
      <c r="J182" s="14">
        <v>2630</v>
      </c>
      <c r="K182" s="14" t="s">
        <v>20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</row>
    <row r="183" s="1" customFormat="1" spans="2:56">
      <c r="B183" s="14">
        <f t="shared" si="0"/>
        <v>9</v>
      </c>
      <c r="C183" s="15" t="s">
        <v>296</v>
      </c>
      <c r="D183" s="14" t="s">
        <v>290</v>
      </c>
      <c r="E183" s="14" t="s">
        <v>297</v>
      </c>
      <c r="F183" s="14" t="s">
        <v>64</v>
      </c>
      <c r="G183" s="14" t="s">
        <v>65</v>
      </c>
      <c r="H183" s="14">
        <v>2013</v>
      </c>
      <c r="I183" s="14" t="s">
        <v>19</v>
      </c>
      <c r="J183" s="14">
        <v>820</v>
      </c>
      <c r="K183" s="14" t="s">
        <v>20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</row>
    <row r="184" s="1" customFormat="1" spans="2:56">
      <c r="B184" s="14">
        <f t="shared" si="0"/>
        <v>10</v>
      </c>
      <c r="C184" s="15" t="s">
        <v>298</v>
      </c>
      <c r="D184" s="14" t="s">
        <v>290</v>
      </c>
      <c r="E184" s="14" t="s">
        <v>297</v>
      </c>
      <c r="F184" s="14" t="s">
        <v>64</v>
      </c>
      <c r="G184" s="14" t="s">
        <v>65</v>
      </c>
      <c r="H184" s="14">
        <v>2015</v>
      </c>
      <c r="I184" s="14" t="s">
        <v>19</v>
      </c>
      <c r="J184" s="14">
        <v>820</v>
      </c>
      <c r="K184" s="14" t="s">
        <v>20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</row>
    <row r="185" s="1" customFormat="1" spans="2:56">
      <c r="B185" s="14">
        <f t="shared" si="0"/>
        <v>11</v>
      </c>
      <c r="C185" s="15" t="s">
        <v>299</v>
      </c>
      <c r="D185" s="14" t="s">
        <v>290</v>
      </c>
      <c r="E185" s="14" t="s">
        <v>297</v>
      </c>
      <c r="F185" s="14" t="s">
        <v>64</v>
      </c>
      <c r="G185" s="14" t="s">
        <v>65</v>
      </c>
      <c r="H185" s="14">
        <v>2010</v>
      </c>
      <c r="I185" s="14" t="s">
        <v>19</v>
      </c>
      <c r="J185" s="14">
        <v>1660</v>
      </c>
      <c r="K185" s="14" t="s">
        <v>20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</row>
    <row r="186" s="1" customFormat="1" spans="2:56">
      <c r="B186" s="14">
        <f t="shared" si="0"/>
        <v>12</v>
      </c>
      <c r="C186" s="15" t="s">
        <v>300</v>
      </c>
      <c r="D186" s="14" t="s">
        <v>290</v>
      </c>
      <c r="E186" s="14" t="s">
        <v>297</v>
      </c>
      <c r="F186" s="14" t="s">
        <v>64</v>
      </c>
      <c r="G186" s="14" t="s">
        <v>65</v>
      </c>
      <c r="H186" s="14">
        <v>1985</v>
      </c>
      <c r="I186" s="14" t="s">
        <v>19</v>
      </c>
      <c r="J186" s="14">
        <v>560</v>
      </c>
      <c r="K186" s="14" t="s">
        <v>20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</row>
    <row r="187" s="1" customFormat="1" spans="2:56">
      <c r="B187" s="14">
        <f t="shared" si="0"/>
        <v>13</v>
      </c>
      <c r="C187" s="15" t="s">
        <v>301</v>
      </c>
      <c r="D187" s="14" t="s">
        <v>302</v>
      </c>
      <c r="E187" s="14" t="s">
        <v>303</v>
      </c>
      <c r="F187" s="14" t="s">
        <v>64</v>
      </c>
      <c r="G187" s="14" t="s">
        <v>18</v>
      </c>
      <c r="H187" s="14">
        <v>1989</v>
      </c>
      <c r="I187" s="14" t="s">
        <v>19</v>
      </c>
      <c r="J187" s="14">
        <v>1050</v>
      </c>
      <c r="K187" s="14" t="s">
        <v>20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</row>
    <row r="188" s="1" customFormat="1" spans="2:56">
      <c r="B188" s="14">
        <f t="shared" si="0"/>
        <v>14</v>
      </c>
      <c r="C188" s="15" t="s">
        <v>304</v>
      </c>
      <c r="D188" s="14" t="s">
        <v>302</v>
      </c>
      <c r="E188" s="14" t="s">
        <v>303</v>
      </c>
      <c r="F188" s="14" t="s">
        <v>64</v>
      </c>
      <c r="G188" s="14" t="s">
        <v>18</v>
      </c>
      <c r="H188" s="14">
        <v>2013</v>
      </c>
      <c r="I188" s="14" t="s">
        <v>19</v>
      </c>
      <c r="J188" s="14">
        <v>2400</v>
      </c>
      <c r="K188" s="14" t="s">
        <v>20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</row>
    <row r="189" s="1" customFormat="1" spans="2:56">
      <c r="B189" s="14">
        <f t="shared" si="0"/>
        <v>15</v>
      </c>
      <c r="C189" s="15" t="s">
        <v>305</v>
      </c>
      <c r="D189" s="14" t="s">
        <v>290</v>
      </c>
      <c r="E189" s="14" t="s">
        <v>303</v>
      </c>
      <c r="F189" s="14" t="s">
        <v>64</v>
      </c>
      <c r="G189" s="14" t="s">
        <v>18</v>
      </c>
      <c r="H189" s="14">
        <v>2010</v>
      </c>
      <c r="I189" s="14" t="s">
        <v>19</v>
      </c>
      <c r="J189" s="14">
        <v>2630</v>
      </c>
      <c r="K189" s="14" t="s">
        <v>20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</row>
    <row r="190" s="1" customFormat="1" spans="2:56">
      <c r="B190" s="14">
        <f t="shared" si="0"/>
        <v>16</v>
      </c>
      <c r="C190" s="15" t="s">
        <v>306</v>
      </c>
      <c r="D190" s="14" t="s">
        <v>302</v>
      </c>
      <c r="E190" s="14" t="s">
        <v>303</v>
      </c>
      <c r="F190" s="14" t="s">
        <v>64</v>
      </c>
      <c r="G190" s="14" t="s">
        <v>18</v>
      </c>
      <c r="H190" s="14">
        <v>2015</v>
      </c>
      <c r="I190" s="14" t="s">
        <v>19</v>
      </c>
      <c r="J190" s="14">
        <v>12000</v>
      </c>
      <c r="K190" s="14" t="s">
        <v>20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</row>
    <row r="191" s="1" customFormat="1" spans="2:56">
      <c r="B191" s="14">
        <f t="shared" si="0"/>
        <v>17</v>
      </c>
      <c r="C191" s="15" t="s">
        <v>307</v>
      </c>
      <c r="D191" s="14" t="s">
        <v>302</v>
      </c>
      <c r="E191" s="14" t="s">
        <v>303</v>
      </c>
      <c r="F191" s="14" t="s">
        <v>180</v>
      </c>
      <c r="G191" s="14" t="s">
        <v>18</v>
      </c>
      <c r="H191" s="14">
        <v>1985</v>
      </c>
      <c r="I191" s="14" t="s">
        <v>19</v>
      </c>
      <c r="J191" s="14">
        <v>200</v>
      </c>
      <c r="K191" s="14" t="s">
        <v>70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</row>
    <row r="192" s="1" customFormat="1" spans="2:56">
      <c r="B192" s="14">
        <f t="shared" si="0"/>
        <v>18</v>
      </c>
      <c r="C192" s="15" t="s">
        <v>308</v>
      </c>
      <c r="D192" s="14" t="s">
        <v>309</v>
      </c>
      <c r="E192" s="14" t="s">
        <v>310</v>
      </c>
      <c r="F192" s="14" t="s">
        <v>64</v>
      </c>
      <c r="G192" s="14" t="s">
        <v>31</v>
      </c>
      <c r="H192" s="14">
        <v>1982</v>
      </c>
      <c r="I192" s="14" t="s">
        <v>19</v>
      </c>
      <c r="J192" s="14">
        <v>125</v>
      </c>
      <c r="K192" s="14" t="s">
        <v>20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</row>
    <row r="193" s="1" customFormat="1" spans="2:56">
      <c r="B193" s="14">
        <f t="shared" si="0"/>
        <v>19</v>
      </c>
      <c r="C193" s="15" t="s">
        <v>311</v>
      </c>
      <c r="D193" s="14" t="s">
        <v>309</v>
      </c>
      <c r="E193" s="14" t="s">
        <v>310</v>
      </c>
      <c r="F193" s="14" t="s">
        <v>64</v>
      </c>
      <c r="G193" s="14" t="s">
        <v>65</v>
      </c>
      <c r="H193" s="14">
        <v>1979</v>
      </c>
      <c r="I193" s="14" t="s">
        <v>19</v>
      </c>
      <c r="J193" s="14">
        <v>125</v>
      </c>
      <c r="K193" s="14" t="s">
        <v>70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</row>
    <row r="194" s="1" customFormat="1" spans="2:56">
      <c r="B194" s="14">
        <f t="shared" si="0"/>
        <v>20</v>
      </c>
      <c r="C194" s="15" t="s">
        <v>312</v>
      </c>
      <c r="D194" s="14" t="s">
        <v>309</v>
      </c>
      <c r="E194" s="14" t="s">
        <v>310</v>
      </c>
      <c r="F194" s="14" t="s">
        <v>64</v>
      </c>
      <c r="G194" s="14" t="s">
        <v>65</v>
      </c>
      <c r="H194" s="14">
        <v>1993</v>
      </c>
      <c r="I194" s="14" t="s">
        <v>19</v>
      </c>
      <c r="J194" s="14">
        <v>200</v>
      </c>
      <c r="K194" s="14" t="s">
        <v>70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</row>
    <row r="195" s="1" customFormat="1" spans="2:56">
      <c r="B195" s="14">
        <f t="shared" si="0"/>
        <v>21</v>
      </c>
      <c r="C195" s="15" t="s">
        <v>313</v>
      </c>
      <c r="D195" s="14" t="s">
        <v>309</v>
      </c>
      <c r="E195" s="14" t="s">
        <v>310</v>
      </c>
      <c r="F195" s="14" t="s">
        <v>64</v>
      </c>
      <c r="G195" s="14" t="s">
        <v>65</v>
      </c>
      <c r="H195" s="14">
        <v>1978</v>
      </c>
      <c r="I195" s="14" t="s">
        <v>19</v>
      </c>
      <c r="J195" s="14">
        <v>125</v>
      </c>
      <c r="K195" s="14" t="s">
        <v>70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</row>
    <row r="196" s="1" customFormat="1" spans="2:56">
      <c r="B196" s="14">
        <f t="shared" si="0"/>
        <v>22</v>
      </c>
      <c r="C196" s="15" t="s">
        <v>314</v>
      </c>
      <c r="D196" s="14" t="s">
        <v>315</v>
      </c>
      <c r="E196" s="14" t="s">
        <v>316</v>
      </c>
      <c r="F196" s="14" t="s">
        <v>64</v>
      </c>
      <c r="G196" s="14" t="s">
        <v>65</v>
      </c>
      <c r="H196" s="14">
        <v>2009</v>
      </c>
      <c r="I196" s="14" t="s">
        <v>19</v>
      </c>
      <c r="J196" s="14">
        <v>600</v>
      </c>
      <c r="K196" s="14" t="s">
        <v>20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</row>
    <row r="197" s="1" customFormat="1" spans="2:56">
      <c r="B197" s="14">
        <f t="shared" si="0"/>
        <v>23</v>
      </c>
      <c r="C197" s="15" t="s">
        <v>317</v>
      </c>
      <c r="D197" s="14" t="s">
        <v>315</v>
      </c>
      <c r="E197" s="14" t="s">
        <v>316</v>
      </c>
      <c r="F197" s="14" t="s">
        <v>64</v>
      </c>
      <c r="G197" s="14" t="s">
        <v>18</v>
      </c>
      <c r="H197" s="14">
        <v>2007</v>
      </c>
      <c r="I197" s="14" t="s">
        <v>19</v>
      </c>
      <c r="J197" s="14">
        <v>500</v>
      </c>
      <c r="K197" s="14" t="s">
        <v>20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</row>
    <row r="198" s="1" customFormat="1" spans="2:56">
      <c r="B198" s="14">
        <f t="shared" si="0"/>
        <v>24</v>
      </c>
      <c r="C198" s="15" t="s">
        <v>318</v>
      </c>
      <c r="D198" s="14" t="s">
        <v>315</v>
      </c>
      <c r="E198" s="14" t="s">
        <v>316</v>
      </c>
      <c r="F198" s="14" t="s">
        <v>64</v>
      </c>
      <c r="G198" s="14" t="s">
        <v>65</v>
      </c>
      <c r="H198" s="14">
        <v>2005</v>
      </c>
      <c r="I198" s="14" t="s">
        <v>19</v>
      </c>
      <c r="J198" s="14">
        <v>250</v>
      </c>
      <c r="K198" s="14" t="s">
        <v>20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</row>
    <row r="199" s="1" customFormat="1" spans="2:56">
      <c r="B199" s="14">
        <f t="shared" si="0"/>
        <v>25</v>
      </c>
      <c r="C199" s="15" t="s">
        <v>319</v>
      </c>
      <c r="D199" s="14" t="s">
        <v>315</v>
      </c>
      <c r="E199" s="14" t="s">
        <v>316</v>
      </c>
      <c r="F199" s="14" t="s">
        <v>64</v>
      </c>
      <c r="G199" s="14" t="s">
        <v>65</v>
      </c>
      <c r="H199" s="14">
        <v>2005</v>
      </c>
      <c r="I199" s="14" t="s">
        <v>19</v>
      </c>
      <c r="J199" s="14">
        <v>250</v>
      </c>
      <c r="K199" s="14" t="s">
        <v>70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</row>
    <row r="200" s="1" customFormat="1" spans="2:56">
      <c r="B200" s="14">
        <f t="shared" si="0"/>
        <v>26</v>
      </c>
      <c r="C200" s="15" t="s">
        <v>320</v>
      </c>
      <c r="D200" s="14" t="s">
        <v>315</v>
      </c>
      <c r="E200" s="14" t="s">
        <v>316</v>
      </c>
      <c r="F200" s="14" t="s">
        <v>64</v>
      </c>
      <c r="G200" s="14" t="s">
        <v>65</v>
      </c>
      <c r="H200" s="14">
        <v>1984</v>
      </c>
      <c r="I200" s="14" t="s">
        <v>19</v>
      </c>
      <c r="J200" s="14">
        <v>2000</v>
      </c>
      <c r="K200" s="14" t="s">
        <v>70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</row>
    <row r="201" s="1" customFormat="1" spans="2:56">
      <c r="B201" s="14">
        <f t="shared" si="0"/>
        <v>27</v>
      </c>
      <c r="C201" s="15" t="s">
        <v>321</v>
      </c>
      <c r="D201" s="14" t="s">
        <v>315</v>
      </c>
      <c r="E201" s="14" t="s">
        <v>316</v>
      </c>
      <c r="F201" s="14" t="s">
        <v>64</v>
      </c>
      <c r="G201" s="14" t="s">
        <v>65</v>
      </c>
      <c r="H201" s="14">
        <v>1982</v>
      </c>
      <c r="I201" s="14" t="s">
        <v>19</v>
      </c>
      <c r="J201" s="14">
        <v>100</v>
      </c>
      <c r="K201" s="14" t="s">
        <v>70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</row>
    <row r="202" s="1" customFormat="1" spans="2:56">
      <c r="B202" s="14">
        <f t="shared" si="0"/>
        <v>28</v>
      </c>
      <c r="C202" s="15" t="s">
        <v>322</v>
      </c>
      <c r="D202" s="14" t="s">
        <v>323</v>
      </c>
      <c r="E202" s="14" t="s">
        <v>316</v>
      </c>
      <c r="F202" s="14" t="s">
        <v>64</v>
      </c>
      <c r="G202" s="14" t="s">
        <v>65</v>
      </c>
      <c r="H202" s="14">
        <v>2010</v>
      </c>
      <c r="I202" s="14" t="s">
        <v>19</v>
      </c>
      <c r="J202" s="14">
        <v>7000</v>
      </c>
      <c r="K202" s="14" t="s">
        <v>20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</row>
    <row r="203" s="1" customFormat="1" spans="2:56">
      <c r="B203" s="14">
        <f t="shared" si="0"/>
        <v>29</v>
      </c>
      <c r="C203" s="15" t="s">
        <v>324</v>
      </c>
      <c r="D203" s="14" t="s">
        <v>323</v>
      </c>
      <c r="E203" s="14" t="s">
        <v>316</v>
      </c>
      <c r="F203" s="14" t="s">
        <v>64</v>
      </c>
      <c r="G203" s="14" t="s">
        <v>65</v>
      </c>
      <c r="H203" s="14">
        <v>1994</v>
      </c>
      <c r="I203" s="14" t="s">
        <v>19</v>
      </c>
      <c r="J203" s="14">
        <v>6600</v>
      </c>
      <c r="K203" s="14" t="s">
        <v>20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</row>
    <row r="204" s="1" customFormat="1" spans="2:56">
      <c r="B204" s="14">
        <f t="shared" si="0"/>
        <v>30</v>
      </c>
      <c r="C204" s="15" t="s">
        <v>325</v>
      </c>
      <c r="D204" s="14" t="s">
        <v>323</v>
      </c>
      <c r="E204" s="14" t="s">
        <v>316</v>
      </c>
      <c r="F204" s="14" t="s">
        <v>64</v>
      </c>
      <c r="G204" s="14" t="s">
        <v>65</v>
      </c>
      <c r="H204" s="14">
        <v>1986</v>
      </c>
      <c r="I204" s="14" t="s">
        <v>19</v>
      </c>
      <c r="J204" s="14">
        <v>75</v>
      </c>
      <c r="K204" s="14" t="s">
        <v>70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</row>
    <row r="205" s="1" customFormat="1" spans="2:56">
      <c r="B205" s="14">
        <f t="shared" si="0"/>
        <v>31</v>
      </c>
      <c r="C205" s="15" t="s">
        <v>326</v>
      </c>
      <c r="D205" s="14" t="s">
        <v>323</v>
      </c>
      <c r="E205" s="14" t="s">
        <v>316</v>
      </c>
      <c r="F205" s="14" t="s">
        <v>64</v>
      </c>
      <c r="G205" s="14" t="s">
        <v>65</v>
      </c>
      <c r="H205" s="14">
        <v>2014</v>
      </c>
      <c r="I205" s="14" t="s">
        <v>19</v>
      </c>
      <c r="J205" s="14">
        <v>4800</v>
      </c>
      <c r="K205" s="14" t="s">
        <v>20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</row>
    <row r="206" s="1" customFormat="1" spans="2:56">
      <c r="B206" s="14">
        <f t="shared" si="0"/>
        <v>32</v>
      </c>
      <c r="C206" s="15" t="s">
        <v>327</v>
      </c>
      <c r="D206" s="14" t="s">
        <v>323</v>
      </c>
      <c r="E206" s="14" t="s">
        <v>316</v>
      </c>
      <c r="F206" s="14" t="s">
        <v>64</v>
      </c>
      <c r="G206" s="14" t="s">
        <v>65</v>
      </c>
      <c r="H206" s="14">
        <v>2014</v>
      </c>
      <c r="I206" s="14" t="s">
        <v>19</v>
      </c>
      <c r="J206" s="14">
        <v>4200</v>
      </c>
      <c r="K206" s="14" t="s">
        <v>20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</row>
    <row r="207" s="1" customFormat="1" spans="2:56">
      <c r="B207" s="14">
        <f t="shared" si="0"/>
        <v>33</v>
      </c>
      <c r="C207" s="15" t="s">
        <v>328</v>
      </c>
      <c r="D207" s="14" t="s">
        <v>329</v>
      </c>
      <c r="E207" s="14" t="s">
        <v>330</v>
      </c>
      <c r="F207" s="14" t="s">
        <v>64</v>
      </c>
      <c r="G207" s="14" t="s">
        <v>18</v>
      </c>
      <c r="H207" s="14">
        <v>2017</v>
      </c>
      <c r="I207" s="14" t="s">
        <v>19</v>
      </c>
      <c r="J207" s="14">
        <v>4800</v>
      </c>
      <c r="K207" s="14" t="s">
        <v>20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</row>
    <row r="208" s="1" customFormat="1" spans="2:56">
      <c r="B208" s="14">
        <f t="shared" si="0"/>
        <v>34</v>
      </c>
      <c r="C208" s="15" t="s">
        <v>331</v>
      </c>
      <c r="D208" s="14" t="s">
        <v>332</v>
      </c>
      <c r="E208" s="14" t="s">
        <v>330</v>
      </c>
      <c r="F208" s="14" t="s">
        <v>64</v>
      </c>
      <c r="G208" s="14" t="s">
        <v>18</v>
      </c>
      <c r="H208" s="14">
        <v>1997</v>
      </c>
      <c r="I208" s="14" t="s">
        <v>19</v>
      </c>
      <c r="J208" s="14">
        <v>1600</v>
      </c>
      <c r="K208" s="14" t="s">
        <v>70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</row>
    <row r="209" s="1" customFormat="1" spans="2:56">
      <c r="B209" s="14">
        <f t="shared" si="0"/>
        <v>35</v>
      </c>
      <c r="C209" s="15" t="s">
        <v>333</v>
      </c>
      <c r="D209" s="14" t="s">
        <v>332</v>
      </c>
      <c r="E209" s="14" t="s">
        <v>330</v>
      </c>
      <c r="F209" s="14" t="s">
        <v>64</v>
      </c>
      <c r="G209" s="14" t="s">
        <v>18</v>
      </c>
      <c r="H209" s="14">
        <v>1982</v>
      </c>
      <c r="I209" s="14" t="s">
        <v>19</v>
      </c>
      <c r="J209" s="14">
        <v>160</v>
      </c>
      <c r="K209" s="14" t="s">
        <v>70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</row>
    <row r="210" s="1" customFormat="1" spans="2:56">
      <c r="B210" s="14">
        <f t="shared" si="0"/>
        <v>36</v>
      </c>
      <c r="C210" s="15" t="s">
        <v>334</v>
      </c>
      <c r="D210" s="14" t="s">
        <v>332</v>
      </c>
      <c r="E210" s="14" t="s">
        <v>330</v>
      </c>
      <c r="F210" s="14" t="s">
        <v>64</v>
      </c>
      <c r="G210" s="14" t="s">
        <v>18</v>
      </c>
      <c r="H210" s="14">
        <v>1982</v>
      </c>
      <c r="I210" s="14" t="s">
        <v>19</v>
      </c>
      <c r="J210" s="14">
        <v>160</v>
      </c>
      <c r="K210" s="14" t="s">
        <v>70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</row>
    <row r="211" s="1" customFormat="1" spans="2:56">
      <c r="B211" s="14">
        <f t="shared" si="0"/>
        <v>37</v>
      </c>
      <c r="C211" s="15" t="s">
        <v>335</v>
      </c>
      <c r="D211" s="14" t="s">
        <v>332</v>
      </c>
      <c r="E211" s="14" t="s">
        <v>330</v>
      </c>
      <c r="F211" s="14" t="s">
        <v>64</v>
      </c>
      <c r="G211" s="14" t="s">
        <v>18</v>
      </c>
      <c r="H211" s="14">
        <v>1972</v>
      </c>
      <c r="I211" s="14" t="s">
        <v>19</v>
      </c>
      <c r="J211" s="14">
        <v>520</v>
      </c>
      <c r="K211" s="14" t="s">
        <v>70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</row>
    <row r="212" s="1" customFormat="1" spans="2:56">
      <c r="B212" s="14">
        <f t="shared" si="0"/>
        <v>38</v>
      </c>
      <c r="C212" s="15" t="s">
        <v>336</v>
      </c>
      <c r="D212" s="14" t="s">
        <v>337</v>
      </c>
      <c r="E212" s="14" t="s">
        <v>330</v>
      </c>
      <c r="F212" s="14" t="s">
        <v>64</v>
      </c>
      <c r="G212" s="14" t="s">
        <v>18</v>
      </c>
      <c r="H212" s="14">
        <v>1979</v>
      </c>
      <c r="I212" s="14" t="s">
        <v>19</v>
      </c>
      <c r="J212" s="14">
        <v>75</v>
      </c>
      <c r="K212" s="14" t="s">
        <v>20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</row>
    <row r="213" s="1" customFormat="1" spans="2:56">
      <c r="B213" s="14">
        <f t="shared" si="0"/>
        <v>39</v>
      </c>
      <c r="C213" s="15" t="s">
        <v>338</v>
      </c>
      <c r="D213" s="14" t="s">
        <v>339</v>
      </c>
      <c r="E213" s="14" t="s">
        <v>340</v>
      </c>
      <c r="F213" s="14" t="s">
        <v>64</v>
      </c>
      <c r="G213" s="14" t="s">
        <v>65</v>
      </c>
      <c r="H213" s="14">
        <v>2008</v>
      </c>
      <c r="I213" s="14" t="s">
        <v>19</v>
      </c>
      <c r="J213" s="14">
        <v>2400</v>
      </c>
      <c r="K213" s="14" t="s">
        <v>20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</row>
    <row r="214" s="1" customFormat="1" spans="2:56">
      <c r="B214" s="14">
        <f t="shared" si="0"/>
        <v>40</v>
      </c>
      <c r="C214" s="15" t="s">
        <v>341</v>
      </c>
      <c r="D214" s="14" t="s">
        <v>339</v>
      </c>
      <c r="E214" s="14" t="s">
        <v>340</v>
      </c>
      <c r="F214" s="14" t="s">
        <v>64</v>
      </c>
      <c r="G214" s="14" t="s">
        <v>18</v>
      </c>
      <c r="H214" s="14">
        <v>1980</v>
      </c>
      <c r="I214" s="14" t="s">
        <v>19</v>
      </c>
      <c r="J214" s="14">
        <v>260</v>
      </c>
      <c r="K214" s="14" t="s">
        <v>20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</row>
    <row r="215" s="1" customFormat="1" spans="2:56">
      <c r="B215" s="14">
        <f t="shared" si="0"/>
        <v>41</v>
      </c>
      <c r="C215" s="15" t="s">
        <v>342</v>
      </c>
      <c r="D215" s="14" t="s">
        <v>339</v>
      </c>
      <c r="E215" s="14" t="s">
        <v>343</v>
      </c>
      <c r="F215" s="14" t="s">
        <v>64</v>
      </c>
      <c r="G215" s="14" t="s">
        <v>65</v>
      </c>
      <c r="H215" s="14">
        <v>1973</v>
      </c>
      <c r="I215" s="14" t="s">
        <v>19</v>
      </c>
      <c r="J215" s="14">
        <v>160</v>
      </c>
      <c r="K215" s="14" t="s">
        <v>70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</row>
    <row r="216" s="1" customFormat="1" spans="2:56">
      <c r="B216" s="14">
        <f t="shared" si="0"/>
        <v>42</v>
      </c>
      <c r="C216" s="15" t="s">
        <v>344</v>
      </c>
      <c r="D216" s="14" t="s">
        <v>339</v>
      </c>
      <c r="E216" s="14" t="s">
        <v>343</v>
      </c>
      <c r="F216" s="14" t="s">
        <v>64</v>
      </c>
      <c r="G216" s="14" t="s">
        <v>65</v>
      </c>
      <c r="H216" s="14">
        <v>1980</v>
      </c>
      <c r="I216" s="14" t="s">
        <v>19</v>
      </c>
      <c r="J216" s="14">
        <v>410</v>
      </c>
      <c r="K216" s="14" t="s">
        <v>70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</row>
    <row r="217" s="1" customFormat="1" spans="2:56">
      <c r="B217" s="14">
        <f t="shared" si="0"/>
        <v>43</v>
      </c>
      <c r="C217" s="15" t="s">
        <v>345</v>
      </c>
      <c r="D217" s="14" t="s">
        <v>339</v>
      </c>
      <c r="E217" s="14" t="s">
        <v>346</v>
      </c>
      <c r="F217" s="14" t="s">
        <v>180</v>
      </c>
      <c r="G217" s="14" t="s">
        <v>65</v>
      </c>
      <c r="H217" s="14">
        <v>1978</v>
      </c>
      <c r="I217" s="14" t="s">
        <v>19</v>
      </c>
      <c r="J217" s="14">
        <v>325</v>
      </c>
      <c r="K217" s="14" t="s">
        <v>20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</row>
    <row r="218" s="1" customFormat="1" spans="1:210">
      <c r="A218" s="13"/>
      <c r="B218" s="12"/>
      <c r="C218" s="9" t="s">
        <v>347</v>
      </c>
      <c r="D218" s="12">
        <v>10</v>
      </c>
      <c r="E218" s="12"/>
      <c r="F218" s="12"/>
      <c r="G218" s="12"/>
      <c r="H218" s="12"/>
      <c r="I218" s="12"/>
      <c r="J218" s="12">
        <f>SUM(J219:J228)</f>
        <v>29890</v>
      </c>
      <c r="K218" s="12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20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  <c r="FY218" s="9"/>
      <c r="FZ218" s="9"/>
      <c r="GA218" s="9"/>
      <c r="GB218" s="9"/>
      <c r="GC218" s="9"/>
      <c r="GD218" s="9"/>
      <c r="GE218" s="9"/>
      <c r="GF218" s="9"/>
      <c r="GG218" s="9"/>
      <c r="GH218" s="9"/>
      <c r="GI218" s="9"/>
      <c r="GJ218" s="9"/>
      <c r="GK218" s="9"/>
      <c r="GL218" s="9"/>
      <c r="GM218" s="9"/>
      <c r="GN218" s="9"/>
      <c r="GO218" s="9"/>
      <c r="GP218" s="9"/>
      <c r="GQ218" s="9"/>
      <c r="GR218" s="9"/>
      <c r="GS218" s="9"/>
      <c r="GT218" s="9"/>
      <c r="GU218" s="9"/>
      <c r="GV218" s="9"/>
      <c r="GW218" s="9"/>
      <c r="GX218" s="9"/>
      <c r="GY218" s="9"/>
      <c r="GZ218" s="9"/>
      <c r="HA218" s="9"/>
      <c r="HB218" s="9"/>
    </row>
    <row r="219" s="1" customFormat="1" spans="2:56">
      <c r="B219" s="14">
        <v>44</v>
      </c>
      <c r="C219" s="15" t="s">
        <v>348</v>
      </c>
      <c r="D219" s="14" t="s">
        <v>349</v>
      </c>
      <c r="E219" s="14" t="s">
        <v>288</v>
      </c>
      <c r="F219" s="14" t="s">
        <v>64</v>
      </c>
      <c r="G219" s="14" t="s">
        <v>65</v>
      </c>
      <c r="H219" s="14">
        <v>1997</v>
      </c>
      <c r="I219" s="14" t="s">
        <v>19</v>
      </c>
      <c r="J219" s="14">
        <v>3750</v>
      </c>
      <c r="K219" s="14" t="s">
        <v>20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</row>
    <row r="220" s="1" customFormat="1" spans="2:56">
      <c r="B220" s="14">
        <f t="shared" ref="B220:B228" si="1">B219+1</f>
        <v>45</v>
      </c>
      <c r="C220" s="15" t="s">
        <v>350</v>
      </c>
      <c r="D220" s="14" t="s">
        <v>349</v>
      </c>
      <c r="E220" s="14" t="s">
        <v>288</v>
      </c>
      <c r="F220" s="14" t="s">
        <v>64</v>
      </c>
      <c r="G220" s="14" t="s">
        <v>65</v>
      </c>
      <c r="H220" s="14">
        <v>2000</v>
      </c>
      <c r="I220" s="14" t="s">
        <v>19</v>
      </c>
      <c r="J220" s="14">
        <v>3130</v>
      </c>
      <c r="K220" s="14" t="s">
        <v>20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</row>
    <row r="221" s="1" customFormat="1" spans="2:56">
      <c r="B221" s="14">
        <f t="shared" si="1"/>
        <v>46</v>
      </c>
      <c r="C221" s="15" t="s">
        <v>351</v>
      </c>
      <c r="D221" s="14" t="s">
        <v>352</v>
      </c>
      <c r="E221" s="14" t="s">
        <v>316</v>
      </c>
      <c r="F221" s="14" t="s">
        <v>64</v>
      </c>
      <c r="G221" s="14" t="s">
        <v>65</v>
      </c>
      <c r="H221" s="14">
        <v>1983</v>
      </c>
      <c r="I221" s="14" t="s">
        <v>19</v>
      </c>
      <c r="J221" s="14">
        <v>1710</v>
      </c>
      <c r="K221" s="14" t="s">
        <v>70</v>
      </c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</row>
    <row r="222" s="1" customFormat="1" spans="2:56">
      <c r="B222" s="14">
        <f t="shared" si="1"/>
        <v>47</v>
      </c>
      <c r="C222" s="15" t="s">
        <v>353</v>
      </c>
      <c r="D222" s="14" t="s">
        <v>354</v>
      </c>
      <c r="E222" s="14" t="s">
        <v>316</v>
      </c>
      <c r="F222" s="14" t="s">
        <v>64</v>
      </c>
      <c r="G222" s="14" t="s">
        <v>65</v>
      </c>
      <c r="H222" s="14">
        <v>2006</v>
      </c>
      <c r="I222" s="14" t="s">
        <v>19</v>
      </c>
      <c r="J222" s="14">
        <v>4000</v>
      </c>
      <c r="K222" s="14" t="s">
        <v>20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</row>
    <row r="223" s="1" customFormat="1" ht="28.5" spans="2:56">
      <c r="B223" s="14">
        <f t="shared" si="1"/>
        <v>48</v>
      </c>
      <c r="C223" s="15" t="s">
        <v>355</v>
      </c>
      <c r="D223" s="14" t="s">
        <v>356</v>
      </c>
      <c r="E223" s="14" t="s">
        <v>357</v>
      </c>
      <c r="F223" s="14" t="s">
        <v>64</v>
      </c>
      <c r="G223" s="14" t="s">
        <v>65</v>
      </c>
      <c r="H223" s="14">
        <v>1999</v>
      </c>
      <c r="I223" s="14" t="s">
        <v>19</v>
      </c>
      <c r="J223" s="14">
        <v>960</v>
      </c>
      <c r="K223" s="14" t="s">
        <v>20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</row>
    <row r="224" s="1" customFormat="1" spans="2:56">
      <c r="B224" s="14">
        <f t="shared" si="1"/>
        <v>49</v>
      </c>
      <c r="C224" s="15" t="s">
        <v>358</v>
      </c>
      <c r="D224" s="14" t="s">
        <v>359</v>
      </c>
      <c r="E224" s="14" t="s">
        <v>360</v>
      </c>
      <c r="F224" s="14" t="s">
        <v>64</v>
      </c>
      <c r="G224" s="14" t="s">
        <v>65</v>
      </c>
      <c r="H224" s="14">
        <v>2009</v>
      </c>
      <c r="I224" s="14" t="s">
        <v>19</v>
      </c>
      <c r="J224" s="14">
        <v>520</v>
      </c>
      <c r="K224" s="14" t="s">
        <v>70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</row>
    <row r="225" s="1" customFormat="1" spans="2:56">
      <c r="B225" s="14">
        <f t="shared" si="1"/>
        <v>50</v>
      </c>
      <c r="C225" s="15" t="s">
        <v>361</v>
      </c>
      <c r="D225" s="14" t="s">
        <v>356</v>
      </c>
      <c r="E225" s="14" t="s">
        <v>362</v>
      </c>
      <c r="F225" s="14" t="s">
        <v>64</v>
      </c>
      <c r="G225" s="14" t="s">
        <v>65</v>
      </c>
      <c r="H225" s="14">
        <v>2009</v>
      </c>
      <c r="I225" s="14" t="s">
        <v>19</v>
      </c>
      <c r="J225" s="14">
        <v>6600</v>
      </c>
      <c r="K225" s="14" t="s">
        <v>20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</row>
    <row r="226" s="1" customFormat="1" spans="2:56">
      <c r="B226" s="14">
        <f t="shared" si="1"/>
        <v>51</v>
      </c>
      <c r="C226" s="15" t="s">
        <v>363</v>
      </c>
      <c r="D226" s="14" t="s">
        <v>359</v>
      </c>
      <c r="E226" s="14" t="s">
        <v>316</v>
      </c>
      <c r="F226" s="14" t="s">
        <v>64</v>
      </c>
      <c r="G226" s="14" t="s">
        <v>65</v>
      </c>
      <c r="H226" s="14">
        <v>2011</v>
      </c>
      <c r="I226" s="14" t="s">
        <v>19</v>
      </c>
      <c r="J226" s="14">
        <v>2440</v>
      </c>
      <c r="K226" s="14" t="s">
        <v>20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</row>
    <row r="227" s="1" customFormat="1" spans="2:56">
      <c r="B227" s="14">
        <f t="shared" si="1"/>
        <v>52</v>
      </c>
      <c r="C227" s="15" t="s">
        <v>364</v>
      </c>
      <c r="D227" s="14" t="s">
        <v>354</v>
      </c>
      <c r="E227" s="14" t="s">
        <v>316</v>
      </c>
      <c r="F227" s="14" t="s">
        <v>64</v>
      </c>
      <c r="G227" s="14" t="s">
        <v>65</v>
      </c>
      <c r="H227" s="14">
        <v>2012</v>
      </c>
      <c r="I227" s="14" t="s">
        <v>19</v>
      </c>
      <c r="J227" s="14">
        <v>2520</v>
      </c>
      <c r="K227" s="14" t="s">
        <v>20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</row>
    <row r="228" s="1" customFormat="1" spans="2:56">
      <c r="B228" s="14">
        <f t="shared" si="1"/>
        <v>53</v>
      </c>
      <c r="C228" s="15" t="s">
        <v>365</v>
      </c>
      <c r="D228" s="14" t="s">
        <v>359</v>
      </c>
      <c r="E228" s="14" t="s">
        <v>316</v>
      </c>
      <c r="F228" s="14" t="s">
        <v>64</v>
      </c>
      <c r="G228" s="14" t="s">
        <v>65</v>
      </c>
      <c r="H228" s="14">
        <v>2008</v>
      </c>
      <c r="I228" s="14" t="s">
        <v>19</v>
      </c>
      <c r="J228" s="14">
        <v>4260</v>
      </c>
      <c r="K228" s="14" t="s">
        <v>20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</row>
    <row r="229" s="1" customFormat="1" spans="1:210">
      <c r="A229" s="13"/>
      <c r="B229" s="12"/>
      <c r="C229" s="9" t="s">
        <v>366</v>
      </c>
      <c r="D229" s="12">
        <v>19</v>
      </c>
      <c r="E229" s="12"/>
      <c r="F229" s="12"/>
      <c r="G229" s="12"/>
      <c r="H229" s="12"/>
      <c r="I229" s="12"/>
      <c r="J229" s="12">
        <f>SUM(J230:J248)</f>
        <v>111145</v>
      </c>
      <c r="K229" s="12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20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  <c r="FX229" s="9"/>
      <c r="FY229" s="9"/>
      <c r="FZ229" s="9"/>
      <c r="GA229" s="9"/>
      <c r="GB229" s="9"/>
      <c r="GC229" s="9"/>
      <c r="GD229" s="9"/>
      <c r="GE229" s="9"/>
      <c r="GF229" s="9"/>
      <c r="GG229" s="9"/>
      <c r="GH229" s="9"/>
      <c r="GI229" s="9"/>
      <c r="GJ229" s="9"/>
      <c r="GK229" s="9"/>
      <c r="GL229" s="9"/>
      <c r="GM229" s="9"/>
      <c r="GN229" s="9"/>
      <c r="GO229" s="9"/>
      <c r="GP229" s="9"/>
      <c r="GQ229" s="9"/>
      <c r="GR229" s="9"/>
      <c r="GS229" s="9"/>
      <c r="GT229" s="9"/>
      <c r="GU229" s="9"/>
      <c r="GV229" s="9"/>
      <c r="GW229" s="9"/>
      <c r="GX229" s="9"/>
      <c r="GY229" s="9"/>
      <c r="GZ229" s="9"/>
      <c r="HA229" s="9"/>
      <c r="HB229" s="9"/>
    </row>
    <row r="230" s="1" customFormat="1" spans="2:56">
      <c r="B230" s="14">
        <v>54</v>
      </c>
      <c r="C230" s="15" t="s">
        <v>367</v>
      </c>
      <c r="D230" s="14" t="s">
        <v>368</v>
      </c>
      <c r="E230" s="14" t="s">
        <v>330</v>
      </c>
      <c r="F230" s="14" t="s">
        <v>64</v>
      </c>
      <c r="G230" s="14" t="s">
        <v>31</v>
      </c>
      <c r="H230" s="14">
        <v>2007</v>
      </c>
      <c r="I230" s="14" t="s">
        <v>19</v>
      </c>
      <c r="J230" s="14">
        <v>800</v>
      </c>
      <c r="K230" s="14" t="s">
        <v>67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</row>
    <row r="231" s="1" customFormat="1" spans="2:56">
      <c r="B231" s="14">
        <f t="shared" ref="B231:B248" si="2">B230+1</f>
        <v>55</v>
      </c>
      <c r="C231" s="15" t="s">
        <v>369</v>
      </c>
      <c r="D231" s="14" t="s">
        <v>370</v>
      </c>
      <c r="E231" s="14" t="s">
        <v>330</v>
      </c>
      <c r="F231" s="14" t="s">
        <v>371</v>
      </c>
      <c r="G231" s="14" t="s">
        <v>65</v>
      </c>
      <c r="H231" s="14"/>
      <c r="I231" s="14" t="s">
        <v>66</v>
      </c>
      <c r="J231" s="14">
        <v>21000</v>
      </c>
      <c r="K231" s="14" t="s">
        <v>20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</row>
    <row r="232" s="1" customFormat="1" spans="2:56">
      <c r="B232" s="14">
        <f t="shared" si="2"/>
        <v>56</v>
      </c>
      <c r="C232" s="15" t="s">
        <v>372</v>
      </c>
      <c r="D232" s="14" t="s">
        <v>373</v>
      </c>
      <c r="E232" s="14" t="s">
        <v>330</v>
      </c>
      <c r="F232" s="14" t="s">
        <v>64</v>
      </c>
      <c r="G232" s="14" t="s">
        <v>18</v>
      </c>
      <c r="H232" s="14">
        <v>2015</v>
      </c>
      <c r="I232" s="14" t="s">
        <v>66</v>
      </c>
      <c r="J232" s="14">
        <v>18900</v>
      </c>
      <c r="K232" s="14" t="s">
        <v>20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</row>
    <row r="233" s="1" customFormat="1" spans="2:56">
      <c r="B233" s="14">
        <f t="shared" si="2"/>
        <v>57</v>
      </c>
      <c r="C233" s="15" t="s">
        <v>333</v>
      </c>
      <c r="D233" s="14" t="s">
        <v>374</v>
      </c>
      <c r="E233" s="14" t="s">
        <v>375</v>
      </c>
      <c r="F233" s="14" t="s">
        <v>64</v>
      </c>
      <c r="G233" s="14" t="s">
        <v>65</v>
      </c>
      <c r="H233" s="14">
        <v>1997</v>
      </c>
      <c r="I233" s="14" t="s">
        <v>19</v>
      </c>
      <c r="J233" s="14">
        <v>570</v>
      </c>
      <c r="K233" s="14" t="s">
        <v>20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</row>
    <row r="234" s="1" customFormat="1" spans="2:56">
      <c r="B234" s="14">
        <f t="shared" si="2"/>
        <v>58</v>
      </c>
      <c r="C234" s="15" t="s">
        <v>376</v>
      </c>
      <c r="D234" s="14" t="s">
        <v>373</v>
      </c>
      <c r="E234" s="14" t="s">
        <v>330</v>
      </c>
      <c r="F234" s="14" t="s">
        <v>64</v>
      </c>
      <c r="G234" s="14" t="s">
        <v>18</v>
      </c>
      <c r="H234" s="14">
        <v>2017</v>
      </c>
      <c r="I234" s="14" t="s">
        <v>66</v>
      </c>
      <c r="J234" s="14">
        <v>9000</v>
      </c>
      <c r="K234" s="14" t="s">
        <v>20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</row>
    <row r="235" s="1" customFormat="1" spans="2:56">
      <c r="B235" s="14">
        <f t="shared" si="2"/>
        <v>59</v>
      </c>
      <c r="C235" s="15" t="s">
        <v>377</v>
      </c>
      <c r="D235" s="14" t="s">
        <v>370</v>
      </c>
      <c r="E235" s="14" t="s">
        <v>378</v>
      </c>
      <c r="F235" s="14" t="s">
        <v>64</v>
      </c>
      <c r="G235" s="14" t="s">
        <v>65</v>
      </c>
      <c r="H235" s="14">
        <v>2007</v>
      </c>
      <c r="I235" s="14" t="s">
        <v>19</v>
      </c>
      <c r="J235" s="14">
        <v>2520</v>
      </c>
      <c r="K235" s="14" t="s">
        <v>20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</row>
    <row r="236" s="1" customFormat="1" spans="2:56">
      <c r="B236" s="14">
        <f t="shared" si="2"/>
        <v>60</v>
      </c>
      <c r="C236" s="15" t="s">
        <v>379</v>
      </c>
      <c r="D236" s="14" t="s">
        <v>380</v>
      </c>
      <c r="E236" s="14" t="s">
        <v>330</v>
      </c>
      <c r="F236" s="14" t="s">
        <v>371</v>
      </c>
      <c r="G236" s="14" t="s">
        <v>65</v>
      </c>
      <c r="H236" s="14"/>
      <c r="I236" s="14" t="s">
        <v>19</v>
      </c>
      <c r="J236" s="14">
        <v>1250</v>
      </c>
      <c r="K236" s="14" t="s">
        <v>20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</row>
    <row r="237" s="1" customFormat="1" spans="2:56">
      <c r="B237" s="14">
        <f t="shared" si="2"/>
        <v>61</v>
      </c>
      <c r="C237" s="15" t="s">
        <v>381</v>
      </c>
      <c r="D237" s="14" t="s">
        <v>380</v>
      </c>
      <c r="E237" s="14" t="s">
        <v>382</v>
      </c>
      <c r="F237" s="14" t="s">
        <v>64</v>
      </c>
      <c r="G237" s="14" t="s">
        <v>65</v>
      </c>
      <c r="H237" s="14">
        <v>2019</v>
      </c>
      <c r="I237" s="14" t="s">
        <v>66</v>
      </c>
      <c r="J237" s="14">
        <v>8000</v>
      </c>
      <c r="K237" s="14" t="s">
        <v>20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</row>
    <row r="238" s="1" customFormat="1" spans="2:56">
      <c r="B238" s="14">
        <f t="shared" si="2"/>
        <v>62</v>
      </c>
      <c r="C238" s="15" t="s">
        <v>383</v>
      </c>
      <c r="D238" s="14" t="s">
        <v>384</v>
      </c>
      <c r="E238" s="14" t="s">
        <v>330</v>
      </c>
      <c r="F238" s="14" t="s">
        <v>371</v>
      </c>
      <c r="G238" s="14" t="s">
        <v>65</v>
      </c>
      <c r="H238" s="14"/>
      <c r="I238" s="14" t="s">
        <v>66</v>
      </c>
      <c r="J238" s="14">
        <v>11000</v>
      </c>
      <c r="K238" s="14" t="s">
        <v>20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</row>
    <row r="239" s="1" customFormat="1" spans="2:56">
      <c r="B239" s="14">
        <f t="shared" si="2"/>
        <v>63</v>
      </c>
      <c r="C239" s="15" t="s">
        <v>385</v>
      </c>
      <c r="D239" s="14" t="s">
        <v>370</v>
      </c>
      <c r="E239" s="14" t="s">
        <v>386</v>
      </c>
      <c r="F239" s="14" t="s">
        <v>64</v>
      </c>
      <c r="G239" s="14" t="s">
        <v>65</v>
      </c>
      <c r="H239" s="14">
        <v>1981</v>
      </c>
      <c r="I239" s="14" t="s">
        <v>19</v>
      </c>
      <c r="J239" s="14">
        <v>200</v>
      </c>
      <c r="K239" s="14" t="s">
        <v>20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</row>
    <row r="240" s="1" customFormat="1" spans="2:56">
      <c r="B240" s="14">
        <f t="shared" si="2"/>
        <v>64</v>
      </c>
      <c r="C240" s="15" t="s">
        <v>387</v>
      </c>
      <c r="D240" s="14" t="s">
        <v>388</v>
      </c>
      <c r="E240" s="14" t="s">
        <v>156</v>
      </c>
      <c r="F240" s="14" t="s">
        <v>64</v>
      </c>
      <c r="G240" s="14" t="s">
        <v>65</v>
      </c>
      <c r="H240" s="14">
        <v>1994</v>
      </c>
      <c r="I240" s="14" t="s">
        <v>19</v>
      </c>
      <c r="J240" s="14">
        <v>200</v>
      </c>
      <c r="K240" s="14" t="s">
        <v>70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</row>
    <row r="241" s="1" customFormat="1" spans="2:56">
      <c r="B241" s="14">
        <f t="shared" si="2"/>
        <v>65</v>
      </c>
      <c r="C241" s="15" t="s">
        <v>389</v>
      </c>
      <c r="D241" s="14" t="s">
        <v>388</v>
      </c>
      <c r="E241" s="14" t="s">
        <v>390</v>
      </c>
      <c r="F241" s="14" t="s">
        <v>64</v>
      </c>
      <c r="G241" s="14" t="s">
        <v>65</v>
      </c>
      <c r="H241" s="14">
        <v>1985</v>
      </c>
      <c r="I241" s="14" t="s">
        <v>19</v>
      </c>
      <c r="J241" s="14">
        <v>150</v>
      </c>
      <c r="K241" s="14" t="s">
        <v>70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</row>
    <row r="242" s="1" customFormat="1" spans="2:56">
      <c r="B242" s="14">
        <f t="shared" si="2"/>
        <v>66</v>
      </c>
      <c r="C242" s="15" t="s">
        <v>391</v>
      </c>
      <c r="D242" s="14" t="s">
        <v>374</v>
      </c>
      <c r="E242" s="14" t="s">
        <v>375</v>
      </c>
      <c r="F242" s="14" t="s">
        <v>64</v>
      </c>
      <c r="G242" s="14" t="s">
        <v>65</v>
      </c>
      <c r="H242" s="14">
        <v>1995</v>
      </c>
      <c r="I242" s="14" t="s">
        <v>19</v>
      </c>
      <c r="J242" s="14">
        <v>250</v>
      </c>
      <c r="K242" s="14" t="s">
        <v>70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</row>
    <row r="243" s="1" customFormat="1" spans="2:56">
      <c r="B243" s="14">
        <f t="shared" si="2"/>
        <v>67</v>
      </c>
      <c r="C243" s="15" t="s">
        <v>392</v>
      </c>
      <c r="D243" s="14" t="s">
        <v>388</v>
      </c>
      <c r="E243" s="14" t="s">
        <v>156</v>
      </c>
      <c r="F243" s="14" t="s">
        <v>180</v>
      </c>
      <c r="G243" s="14" t="s">
        <v>65</v>
      </c>
      <c r="H243" s="14">
        <v>1981</v>
      </c>
      <c r="I243" s="14" t="s">
        <v>19</v>
      </c>
      <c r="J243" s="14">
        <v>150</v>
      </c>
      <c r="K243" s="14" t="s">
        <v>70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</row>
    <row r="244" s="1" customFormat="1" spans="2:56">
      <c r="B244" s="14">
        <f t="shared" si="2"/>
        <v>68</v>
      </c>
      <c r="C244" s="15" t="s">
        <v>393</v>
      </c>
      <c r="D244" s="14" t="s">
        <v>394</v>
      </c>
      <c r="E244" s="14" t="s">
        <v>395</v>
      </c>
      <c r="F244" s="14" t="s">
        <v>64</v>
      </c>
      <c r="G244" s="14" t="s">
        <v>65</v>
      </c>
      <c r="H244" s="14">
        <v>1981</v>
      </c>
      <c r="I244" s="14" t="s">
        <v>19</v>
      </c>
      <c r="J244" s="14">
        <v>320</v>
      </c>
      <c r="K244" s="14" t="s">
        <v>70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</row>
    <row r="245" s="1" customFormat="1" spans="2:56">
      <c r="B245" s="14">
        <f t="shared" si="2"/>
        <v>69</v>
      </c>
      <c r="C245" s="15" t="s">
        <v>396</v>
      </c>
      <c r="D245" s="14" t="s">
        <v>370</v>
      </c>
      <c r="E245" s="14" t="s">
        <v>378</v>
      </c>
      <c r="F245" s="14" t="s">
        <v>64</v>
      </c>
      <c r="G245" s="14" t="s">
        <v>65</v>
      </c>
      <c r="H245" s="14">
        <v>2017</v>
      </c>
      <c r="I245" s="14" t="s">
        <v>19</v>
      </c>
      <c r="J245" s="14">
        <v>2000</v>
      </c>
      <c r="K245" s="14" t="s">
        <v>20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</row>
    <row r="246" s="1" customFormat="1" spans="2:56">
      <c r="B246" s="14">
        <f t="shared" si="2"/>
        <v>70</v>
      </c>
      <c r="C246" s="15" t="s">
        <v>397</v>
      </c>
      <c r="D246" s="14" t="s">
        <v>374</v>
      </c>
      <c r="E246" s="14" t="s">
        <v>375</v>
      </c>
      <c r="F246" s="14" t="s">
        <v>64</v>
      </c>
      <c r="G246" s="14" t="s">
        <v>65</v>
      </c>
      <c r="H246" s="14">
        <v>2017</v>
      </c>
      <c r="I246" s="14" t="s">
        <v>19</v>
      </c>
      <c r="J246" s="14">
        <v>335</v>
      </c>
      <c r="K246" s="14" t="s">
        <v>20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</row>
    <row r="247" s="1" customFormat="1" spans="2:56">
      <c r="B247" s="14">
        <f t="shared" si="2"/>
        <v>71</v>
      </c>
      <c r="C247" s="15" t="s">
        <v>398</v>
      </c>
      <c r="D247" s="14" t="s">
        <v>399</v>
      </c>
      <c r="E247" s="14" t="s">
        <v>330</v>
      </c>
      <c r="F247" s="14" t="s">
        <v>64</v>
      </c>
      <c r="G247" s="14" t="s">
        <v>18</v>
      </c>
      <c r="H247" s="14"/>
      <c r="I247" s="14" t="s">
        <v>66</v>
      </c>
      <c r="J247" s="14">
        <v>27000</v>
      </c>
      <c r="K247" s="14" t="s">
        <v>20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</row>
    <row r="248" s="1" customFormat="1" spans="2:56">
      <c r="B248" s="14">
        <f t="shared" si="2"/>
        <v>72</v>
      </c>
      <c r="C248" s="15" t="s">
        <v>400</v>
      </c>
      <c r="D248" s="14" t="s">
        <v>368</v>
      </c>
      <c r="E248" s="14" t="s">
        <v>330</v>
      </c>
      <c r="F248" s="14" t="s">
        <v>64</v>
      </c>
      <c r="G248" s="14" t="s">
        <v>18</v>
      </c>
      <c r="H248" s="14">
        <v>2003</v>
      </c>
      <c r="I248" s="14" t="s">
        <v>66</v>
      </c>
      <c r="J248" s="14">
        <v>7500</v>
      </c>
      <c r="K248" s="14" t="s">
        <v>20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</row>
    <row r="249" s="1" customFormat="1" spans="1:210">
      <c r="A249" s="13"/>
      <c r="B249" s="12"/>
      <c r="C249" s="9" t="s">
        <v>401</v>
      </c>
      <c r="D249" s="12">
        <v>6</v>
      </c>
      <c r="E249" s="12"/>
      <c r="F249" s="12"/>
      <c r="G249" s="12"/>
      <c r="H249" s="12"/>
      <c r="I249" s="12"/>
      <c r="J249" s="12">
        <f>SUM(J250:J255)</f>
        <v>5465</v>
      </c>
      <c r="K249" s="12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20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</row>
    <row r="250" s="1" customFormat="1" spans="2:56">
      <c r="B250" s="14">
        <v>73</v>
      </c>
      <c r="C250" s="15" t="s">
        <v>402</v>
      </c>
      <c r="D250" s="14" t="s">
        <v>403</v>
      </c>
      <c r="E250" s="14" t="s">
        <v>404</v>
      </c>
      <c r="F250" s="14" t="s">
        <v>64</v>
      </c>
      <c r="G250" s="14" t="s">
        <v>65</v>
      </c>
      <c r="H250" s="14">
        <v>1976</v>
      </c>
      <c r="I250" s="14" t="s">
        <v>19</v>
      </c>
      <c r="J250" s="14">
        <v>1660</v>
      </c>
      <c r="K250" s="14" t="s">
        <v>20</v>
      </c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</row>
    <row r="251" s="1" customFormat="1" spans="2:56">
      <c r="B251" s="14">
        <f t="shared" ref="B251:B254" si="3">B250+1</f>
        <v>74</v>
      </c>
      <c r="C251" s="15" t="s">
        <v>405</v>
      </c>
      <c r="D251" s="14" t="s">
        <v>403</v>
      </c>
      <c r="E251" s="14" t="s">
        <v>404</v>
      </c>
      <c r="F251" s="14" t="s">
        <v>64</v>
      </c>
      <c r="G251" s="14" t="s">
        <v>65</v>
      </c>
      <c r="H251" s="14">
        <v>1981</v>
      </c>
      <c r="I251" s="14" t="s">
        <v>19</v>
      </c>
      <c r="J251" s="14">
        <v>820</v>
      </c>
      <c r="K251" s="14" t="s">
        <v>20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</row>
    <row r="252" s="1" customFormat="1" spans="2:56">
      <c r="B252" s="14">
        <f t="shared" si="3"/>
        <v>75</v>
      </c>
      <c r="C252" s="15" t="s">
        <v>406</v>
      </c>
      <c r="D252" s="14" t="s">
        <v>407</v>
      </c>
      <c r="E252" s="14" t="s">
        <v>404</v>
      </c>
      <c r="F252" s="14" t="s">
        <v>64</v>
      </c>
      <c r="G252" s="14" t="s">
        <v>65</v>
      </c>
      <c r="H252" s="14">
        <v>2002</v>
      </c>
      <c r="I252" s="14" t="s">
        <v>19</v>
      </c>
      <c r="J252" s="14">
        <v>600</v>
      </c>
      <c r="K252" s="14" t="s">
        <v>20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</row>
    <row r="253" s="1" customFormat="1" spans="2:56">
      <c r="B253" s="14">
        <f t="shared" si="3"/>
        <v>76</v>
      </c>
      <c r="C253" s="15" t="s">
        <v>408</v>
      </c>
      <c r="D253" s="14" t="s">
        <v>409</v>
      </c>
      <c r="E253" s="14" t="s">
        <v>410</v>
      </c>
      <c r="F253" s="14" t="s">
        <v>64</v>
      </c>
      <c r="G253" s="14" t="s">
        <v>18</v>
      </c>
      <c r="H253" s="14">
        <v>2008</v>
      </c>
      <c r="I253" s="14" t="s">
        <v>69</v>
      </c>
      <c r="J253" s="14">
        <v>500</v>
      </c>
      <c r="K253" s="14" t="s">
        <v>411</v>
      </c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</row>
    <row r="254" s="1" customFormat="1" spans="2:56">
      <c r="B254" s="14">
        <f t="shared" si="3"/>
        <v>77</v>
      </c>
      <c r="C254" s="15" t="s">
        <v>412</v>
      </c>
      <c r="D254" s="14" t="s">
        <v>409</v>
      </c>
      <c r="E254" s="14" t="s">
        <v>410</v>
      </c>
      <c r="F254" s="14" t="s">
        <v>64</v>
      </c>
      <c r="G254" s="14" t="s">
        <v>18</v>
      </c>
      <c r="H254" s="14">
        <v>1993</v>
      </c>
      <c r="I254" s="14" t="s">
        <v>69</v>
      </c>
      <c r="J254" s="14">
        <v>1260</v>
      </c>
      <c r="K254" s="14" t="s">
        <v>411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</row>
    <row r="255" s="1" customFormat="1" spans="2:56">
      <c r="B255" s="14">
        <v>78</v>
      </c>
      <c r="C255" s="15" t="s">
        <v>413</v>
      </c>
      <c r="D255" s="14" t="s">
        <v>414</v>
      </c>
      <c r="E255" s="14" t="s">
        <v>415</v>
      </c>
      <c r="F255" s="14" t="s">
        <v>64</v>
      </c>
      <c r="G255" s="14" t="s">
        <v>65</v>
      </c>
      <c r="H255" s="14">
        <v>2005</v>
      </c>
      <c r="I255" s="14" t="s">
        <v>69</v>
      </c>
      <c r="J255" s="14">
        <v>625</v>
      </c>
      <c r="K255" s="14" t="s">
        <v>416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</row>
    <row r="256" s="1" customFormat="1" spans="1:210">
      <c r="A256" s="13"/>
      <c r="B256" s="12"/>
      <c r="C256" s="9" t="s">
        <v>417</v>
      </c>
      <c r="D256" s="12">
        <v>7</v>
      </c>
      <c r="E256" s="12"/>
      <c r="F256" s="12"/>
      <c r="G256" s="12"/>
      <c r="H256" s="12"/>
      <c r="I256" s="12"/>
      <c r="J256" s="12">
        <f>SUM(J257:J263)</f>
        <v>5960</v>
      </c>
      <c r="K256" s="12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20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  <c r="GA256" s="9"/>
      <c r="GB256" s="9"/>
      <c r="GC256" s="9"/>
      <c r="GD256" s="9"/>
      <c r="GE256" s="9"/>
      <c r="GF256" s="9"/>
      <c r="GG256" s="9"/>
      <c r="GH256" s="9"/>
      <c r="GI256" s="9"/>
      <c r="GJ256" s="9"/>
      <c r="GK256" s="9"/>
      <c r="GL256" s="9"/>
      <c r="GM256" s="9"/>
      <c r="GN256" s="9"/>
      <c r="GO256" s="9"/>
      <c r="GP256" s="9"/>
      <c r="GQ256" s="9"/>
      <c r="GR256" s="9"/>
      <c r="GS256" s="9"/>
      <c r="GT256" s="9"/>
      <c r="GU256" s="9"/>
      <c r="GV256" s="9"/>
      <c r="GW256" s="9"/>
      <c r="GX256" s="9"/>
      <c r="GY256" s="9"/>
      <c r="GZ256" s="9"/>
      <c r="HA256" s="9"/>
      <c r="HB256" s="9"/>
    </row>
    <row r="257" s="1" customFormat="1" spans="2:56">
      <c r="B257" s="14">
        <v>79</v>
      </c>
      <c r="C257" s="15" t="s">
        <v>418</v>
      </c>
      <c r="D257" s="14" t="s">
        <v>419</v>
      </c>
      <c r="E257" s="14" t="s">
        <v>420</v>
      </c>
      <c r="F257" s="14" t="s">
        <v>64</v>
      </c>
      <c r="G257" s="14" t="s">
        <v>65</v>
      </c>
      <c r="H257" s="14">
        <v>1990</v>
      </c>
      <c r="I257" s="14" t="s">
        <v>19</v>
      </c>
      <c r="J257" s="14">
        <v>150</v>
      </c>
      <c r="K257" s="14" t="s">
        <v>70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</row>
    <row r="258" s="1" customFormat="1" spans="2:56">
      <c r="B258" s="14">
        <f t="shared" ref="B258:B263" si="4">B257+1</f>
        <v>80</v>
      </c>
      <c r="C258" s="15" t="s">
        <v>421</v>
      </c>
      <c r="D258" s="14" t="s">
        <v>422</v>
      </c>
      <c r="E258" s="14" t="s">
        <v>423</v>
      </c>
      <c r="F258" s="14" t="s">
        <v>64</v>
      </c>
      <c r="G258" s="14" t="s">
        <v>65</v>
      </c>
      <c r="H258" s="14">
        <v>1987</v>
      </c>
      <c r="I258" s="14" t="s">
        <v>19</v>
      </c>
      <c r="J258" s="14">
        <v>800</v>
      </c>
      <c r="K258" s="14" t="s">
        <v>20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</row>
    <row r="259" s="1" customFormat="1" spans="2:56">
      <c r="B259" s="14">
        <f t="shared" si="4"/>
        <v>81</v>
      </c>
      <c r="C259" s="15" t="s">
        <v>424</v>
      </c>
      <c r="D259" s="14" t="s">
        <v>422</v>
      </c>
      <c r="E259" s="14" t="s">
        <v>425</v>
      </c>
      <c r="F259" s="14" t="s">
        <v>64</v>
      </c>
      <c r="G259" s="14" t="s">
        <v>65</v>
      </c>
      <c r="H259" s="14">
        <v>1996</v>
      </c>
      <c r="I259" s="14" t="s">
        <v>19</v>
      </c>
      <c r="J259" s="14">
        <v>200</v>
      </c>
      <c r="K259" s="14" t="s">
        <v>20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</row>
    <row r="260" s="1" customFormat="1" spans="2:56">
      <c r="B260" s="14">
        <f t="shared" si="4"/>
        <v>82</v>
      </c>
      <c r="C260" s="15" t="s">
        <v>426</v>
      </c>
      <c r="D260" s="14" t="s">
        <v>427</v>
      </c>
      <c r="E260" s="14" t="s">
        <v>428</v>
      </c>
      <c r="F260" s="14" t="s">
        <v>64</v>
      </c>
      <c r="G260" s="14" t="s">
        <v>65</v>
      </c>
      <c r="H260" s="14">
        <v>2001</v>
      </c>
      <c r="I260" s="14" t="s">
        <v>69</v>
      </c>
      <c r="J260" s="14">
        <v>320</v>
      </c>
      <c r="K260" s="14" t="s">
        <v>429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</row>
    <row r="261" s="1" customFormat="1" spans="2:56">
      <c r="B261" s="14">
        <f t="shared" si="4"/>
        <v>83</v>
      </c>
      <c r="C261" s="15" t="s">
        <v>208</v>
      </c>
      <c r="D261" s="14" t="s">
        <v>339</v>
      </c>
      <c r="E261" s="14" t="s">
        <v>430</v>
      </c>
      <c r="F261" s="14" t="s">
        <v>64</v>
      </c>
      <c r="G261" s="14" t="s">
        <v>65</v>
      </c>
      <c r="H261" s="14">
        <v>1973</v>
      </c>
      <c r="I261" s="14" t="s">
        <v>69</v>
      </c>
      <c r="J261" s="14">
        <v>960</v>
      </c>
      <c r="K261" s="14" t="s">
        <v>416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</row>
    <row r="262" s="1" customFormat="1" spans="2:56">
      <c r="B262" s="14">
        <f t="shared" si="4"/>
        <v>84</v>
      </c>
      <c r="C262" s="15" t="s">
        <v>431</v>
      </c>
      <c r="D262" s="14" t="s">
        <v>432</v>
      </c>
      <c r="E262" s="14" t="s">
        <v>433</v>
      </c>
      <c r="F262" s="14" t="s">
        <v>64</v>
      </c>
      <c r="G262" s="14" t="s">
        <v>65</v>
      </c>
      <c r="H262" s="14">
        <v>2020</v>
      </c>
      <c r="I262" s="14" t="s">
        <v>66</v>
      </c>
      <c r="J262" s="14">
        <v>3430</v>
      </c>
      <c r="K262" s="14" t="s">
        <v>411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</row>
    <row r="263" s="1" customFormat="1" spans="2:56">
      <c r="B263" s="14">
        <f t="shared" si="4"/>
        <v>85</v>
      </c>
      <c r="C263" s="15" t="s">
        <v>434</v>
      </c>
      <c r="D263" s="14" t="s">
        <v>339</v>
      </c>
      <c r="E263" s="14" t="s">
        <v>430</v>
      </c>
      <c r="F263" s="14" t="s">
        <v>180</v>
      </c>
      <c r="G263" s="14" t="s">
        <v>65</v>
      </c>
      <c r="H263" s="14">
        <v>1990</v>
      </c>
      <c r="I263" s="14" t="s">
        <v>69</v>
      </c>
      <c r="J263" s="14">
        <v>100</v>
      </c>
      <c r="K263" s="14" t="s">
        <v>416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</row>
    <row r="264" s="1" customFormat="1" spans="1:210">
      <c r="A264" s="13"/>
      <c r="B264" s="12"/>
      <c r="C264" s="9" t="s">
        <v>435</v>
      </c>
      <c r="D264" s="12">
        <v>102</v>
      </c>
      <c r="E264" s="12"/>
      <c r="F264" s="12"/>
      <c r="G264" s="12"/>
      <c r="H264" s="12"/>
      <c r="I264" s="12"/>
      <c r="J264" s="12">
        <f>J265+J269+J271+J274+J289+J313+J369</f>
        <v>215458</v>
      </c>
      <c r="K264" s="12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20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  <c r="FY264" s="9"/>
      <c r="FZ264" s="9"/>
      <c r="GA264" s="9"/>
      <c r="GB264" s="9"/>
      <c r="GC264" s="9"/>
      <c r="GD264" s="9"/>
      <c r="GE264" s="9"/>
      <c r="GF264" s="9"/>
      <c r="GG264" s="9"/>
      <c r="GH264" s="9"/>
      <c r="GI264" s="9"/>
      <c r="GJ264" s="9"/>
      <c r="GK264" s="9"/>
      <c r="GL264" s="9"/>
      <c r="GM264" s="9"/>
      <c r="GN264" s="9"/>
      <c r="GO264" s="9"/>
      <c r="GP264" s="9"/>
      <c r="GQ264" s="9"/>
      <c r="GR264" s="9"/>
      <c r="GS264" s="9"/>
      <c r="GT264" s="9"/>
      <c r="GU264" s="9"/>
      <c r="GV264" s="9"/>
      <c r="GW264" s="9"/>
      <c r="GX264" s="9"/>
      <c r="GY264" s="9"/>
      <c r="GZ264" s="9"/>
      <c r="HA264" s="9"/>
      <c r="HB264" s="9"/>
    </row>
    <row r="265" s="1" customFormat="1" spans="1:210">
      <c r="A265" s="13"/>
      <c r="B265" s="12"/>
      <c r="C265" s="9" t="s">
        <v>436</v>
      </c>
      <c r="D265" s="12">
        <v>3</v>
      </c>
      <c r="E265" s="12"/>
      <c r="F265" s="12"/>
      <c r="G265" s="12"/>
      <c r="H265" s="12"/>
      <c r="I265" s="12"/>
      <c r="J265" s="12">
        <f>SUM(J266:J268)</f>
        <v>6790</v>
      </c>
      <c r="K265" s="12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20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  <c r="FY265" s="9"/>
      <c r="FZ265" s="9"/>
      <c r="GA265" s="9"/>
      <c r="GB265" s="9"/>
      <c r="GC265" s="9"/>
      <c r="GD265" s="9"/>
      <c r="GE265" s="9"/>
      <c r="GF265" s="9"/>
      <c r="GG265" s="9"/>
      <c r="GH265" s="9"/>
      <c r="GI265" s="9"/>
      <c r="GJ265" s="9"/>
      <c r="GK265" s="9"/>
      <c r="GL265" s="9"/>
      <c r="GM265" s="9"/>
      <c r="GN265" s="9"/>
      <c r="GO265" s="9"/>
      <c r="GP265" s="9"/>
      <c r="GQ265" s="9"/>
      <c r="GR265" s="9"/>
      <c r="GS265" s="9"/>
      <c r="GT265" s="9"/>
      <c r="GU265" s="9"/>
      <c r="GV265" s="9"/>
      <c r="GW265" s="9"/>
      <c r="GX265" s="9"/>
      <c r="GY265" s="9"/>
      <c r="GZ265" s="9"/>
      <c r="HA265" s="9"/>
      <c r="HB265" s="9"/>
    </row>
    <row r="266" s="1" customFormat="1" spans="2:56">
      <c r="B266" s="14">
        <v>1</v>
      </c>
      <c r="C266" s="15" t="s">
        <v>437</v>
      </c>
      <c r="D266" s="14" t="s">
        <v>438</v>
      </c>
      <c r="E266" s="14" t="s">
        <v>439</v>
      </c>
      <c r="F266" s="14" t="s">
        <v>64</v>
      </c>
      <c r="G266" s="14" t="s">
        <v>65</v>
      </c>
      <c r="H266" s="14">
        <v>1994</v>
      </c>
      <c r="I266" s="14" t="s">
        <v>66</v>
      </c>
      <c r="J266" s="14">
        <v>640</v>
      </c>
      <c r="K266" s="14" t="s">
        <v>440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</row>
    <row r="267" s="1" customFormat="1" ht="28.5" spans="2:56">
      <c r="B267" s="14">
        <v>2</v>
      </c>
      <c r="C267" s="15" t="s">
        <v>441</v>
      </c>
      <c r="D267" s="14" t="s">
        <v>442</v>
      </c>
      <c r="E267" s="14" t="s">
        <v>443</v>
      </c>
      <c r="F267" s="14" t="s">
        <v>64</v>
      </c>
      <c r="G267" s="14" t="s">
        <v>65</v>
      </c>
      <c r="H267" s="14">
        <v>1973</v>
      </c>
      <c r="I267" s="14" t="s">
        <v>66</v>
      </c>
      <c r="J267" s="14">
        <v>4500</v>
      </c>
      <c r="K267" s="14" t="s">
        <v>444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</row>
    <row r="268" s="1" customFormat="1" spans="2:56">
      <c r="B268" s="14">
        <v>3</v>
      </c>
      <c r="C268" s="15" t="s">
        <v>445</v>
      </c>
      <c r="D268" s="14" t="s">
        <v>442</v>
      </c>
      <c r="E268" s="14" t="s">
        <v>443</v>
      </c>
      <c r="F268" s="14" t="s">
        <v>180</v>
      </c>
      <c r="G268" s="14" t="s">
        <v>65</v>
      </c>
      <c r="H268" s="14">
        <v>2002</v>
      </c>
      <c r="I268" s="14" t="s">
        <v>19</v>
      </c>
      <c r="J268" s="14">
        <v>1650</v>
      </c>
      <c r="K268" s="14" t="s">
        <v>20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</row>
    <row r="269" s="1" customFormat="1" spans="1:210">
      <c r="A269" s="13"/>
      <c r="B269" s="12"/>
      <c r="C269" s="9" t="s">
        <v>446</v>
      </c>
      <c r="D269" s="12">
        <v>1</v>
      </c>
      <c r="E269" s="12"/>
      <c r="F269" s="12"/>
      <c r="G269" s="12"/>
      <c r="H269" s="12"/>
      <c r="I269" s="12"/>
      <c r="J269" s="12">
        <v>1200</v>
      </c>
      <c r="K269" s="12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20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  <c r="FY269" s="9"/>
      <c r="FZ269" s="9"/>
      <c r="GA269" s="9"/>
      <c r="GB269" s="9"/>
      <c r="GC269" s="9"/>
      <c r="GD269" s="9"/>
      <c r="GE269" s="9"/>
      <c r="GF269" s="9"/>
      <c r="GG269" s="9"/>
      <c r="GH269" s="9"/>
      <c r="GI269" s="9"/>
      <c r="GJ269" s="9"/>
      <c r="GK269" s="9"/>
      <c r="GL269" s="9"/>
      <c r="GM269" s="9"/>
      <c r="GN269" s="9"/>
      <c r="GO269" s="9"/>
      <c r="GP269" s="9"/>
      <c r="GQ269" s="9"/>
      <c r="GR269" s="9"/>
      <c r="GS269" s="9"/>
      <c r="GT269" s="9"/>
      <c r="GU269" s="9"/>
      <c r="GV269" s="9"/>
      <c r="GW269" s="9"/>
      <c r="GX269" s="9"/>
      <c r="GY269" s="9"/>
      <c r="GZ269" s="9"/>
      <c r="HA269" s="9"/>
      <c r="HB269" s="9"/>
    </row>
    <row r="270" s="1" customFormat="1" spans="2:56">
      <c r="B270" s="14">
        <v>4</v>
      </c>
      <c r="C270" s="15" t="s">
        <v>447</v>
      </c>
      <c r="D270" s="14" t="s">
        <v>448</v>
      </c>
      <c r="E270" s="14" t="s">
        <v>449</v>
      </c>
      <c r="F270" s="14" t="s">
        <v>64</v>
      </c>
      <c r="G270" s="14" t="s">
        <v>65</v>
      </c>
      <c r="H270" s="14">
        <v>2010</v>
      </c>
      <c r="I270" s="14" t="s">
        <v>19</v>
      </c>
      <c r="J270" s="14">
        <v>1200</v>
      </c>
      <c r="K270" s="14" t="s">
        <v>20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</row>
    <row r="271" s="1" customFormat="1" spans="1:210">
      <c r="A271" s="13"/>
      <c r="B271" s="12"/>
      <c r="C271" s="9" t="s">
        <v>450</v>
      </c>
      <c r="D271" s="12">
        <v>2</v>
      </c>
      <c r="E271" s="12"/>
      <c r="F271" s="12"/>
      <c r="G271" s="12"/>
      <c r="H271" s="12"/>
      <c r="I271" s="12"/>
      <c r="J271" s="12">
        <v>2660</v>
      </c>
      <c r="K271" s="12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20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  <c r="GA271" s="9"/>
      <c r="GB271" s="9"/>
      <c r="GC271" s="9"/>
      <c r="GD271" s="9"/>
      <c r="GE271" s="9"/>
      <c r="GF271" s="9"/>
      <c r="GG271" s="9"/>
      <c r="GH271" s="9"/>
      <c r="GI271" s="9"/>
      <c r="GJ271" s="9"/>
      <c r="GK271" s="9"/>
      <c r="GL271" s="9"/>
      <c r="GM271" s="9"/>
      <c r="GN271" s="9"/>
      <c r="GO271" s="9"/>
      <c r="GP271" s="9"/>
      <c r="GQ271" s="9"/>
      <c r="GR271" s="9"/>
      <c r="GS271" s="9"/>
      <c r="GT271" s="9"/>
      <c r="GU271" s="9"/>
      <c r="GV271" s="9"/>
      <c r="GW271" s="9"/>
      <c r="GX271" s="9"/>
      <c r="GY271" s="9"/>
      <c r="GZ271" s="9"/>
      <c r="HA271" s="9"/>
      <c r="HB271" s="9"/>
    </row>
    <row r="272" s="1" customFormat="1" spans="2:56">
      <c r="B272" s="14">
        <v>5</v>
      </c>
      <c r="C272" s="15" t="s">
        <v>451</v>
      </c>
      <c r="D272" s="14" t="s">
        <v>452</v>
      </c>
      <c r="E272" s="14" t="s">
        <v>453</v>
      </c>
      <c r="F272" s="14" t="s">
        <v>64</v>
      </c>
      <c r="G272" s="14" t="s">
        <v>65</v>
      </c>
      <c r="H272" s="14">
        <v>1982</v>
      </c>
      <c r="I272" s="14" t="s">
        <v>66</v>
      </c>
      <c r="J272" s="14">
        <v>1260</v>
      </c>
      <c r="K272" s="14" t="s">
        <v>454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</row>
    <row r="273" s="1" customFormat="1" spans="2:56">
      <c r="B273" s="14">
        <v>6</v>
      </c>
      <c r="C273" s="15" t="s">
        <v>455</v>
      </c>
      <c r="D273" s="14" t="s">
        <v>452</v>
      </c>
      <c r="E273" s="14" t="s">
        <v>453</v>
      </c>
      <c r="F273" s="14" t="s">
        <v>64</v>
      </c>
      <c r="G273" s="14" t="s">
        <v>65</v>
      </c>
      <c r="H273" s="14">
        <v>1993</v>
      </c>
      <c r="I273" s="14" t="s">
        <v>19</v>
      </c>
      <c r="J273" s="14">
        <v>1400</v>
      </c>
      <c r="K273" s="14" t="s">
        <v>454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</row>
    <row r="274" s="1" customFormat="1" spans="1:210">
      <c r="A274" s="13"/>
      <c r="B274" s="12"/>
      <c r="C274" s="9" t="s">
        <v>456</v>
      </c>
      <c r="D274" s="12">
        <v>14</v>
      </c>
      <c r="E274" s="12"/>
      <c r="F274" s="12"/>
      <c r="G274" s="12"/>
      <c r="H274" s="12"/>
      <c r="I274" s="12"/>
      <c r="J274" s="12">
        <v>63760</v>
      </c>
      <c r="K274" s="12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20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  <c r="GA274" s="9"/>
      <c r="GB274" s="9"/>
      <c r="GC274" s="9"/>
      <c r="GD274" s="9"/>
      <c r="GE274" s="9"/>
      <c r="GF274" s="9"/>
      <c r="GG274" s="9"/>
      <c r="GH274" s="9"/>
      <c r="GI274" s="9"/>
      <c r="GJ274" s="9"/>
      <c r="GK274" s="9"/>
      <c r="GL274" s="9"/>
      <c r="GM274" s="9"/>
      <c r="GN274" s="9"/>
      <c r="GO274" s="9"/>
      <c r="GP274" s="9"/>
      <c r="GQ274" s="9"/>
      <c r="GR274" s="9"/>
      <c r="GS274" s="9"/>
      <c r="GT274" s="9"/>
      <c r="GU274" s="9"/>
      <c r="GV274" s="9"/>
      <c r="GW274" s="9"/>
      <c r="GX274" s="9"/>
      <c r="GY274" s="9"/>
      <c r="GZ274" s="9"/>
      <c r="HA274" s="9"/>
      <c r="HB274" s="9"/>
    </row>
    <row r="275" s="1" customFormat="1" spans="2:56">
      <c r="B275" s="14">
        <v>7</v>
      </c>
      <c r="C275" s="15" t="s">
        <v>457</v>
      </c>
      <c r="D275" s="14" t="s">
        <v>458</v>
      </c>
      <c r="E275" s="14" t="s">
        <v>386</v>
      </c>
      <c r="F275" s="14" t="s">
        <v>64</v>
      </c>
      <c r="G275" s="14" t="s">
        <v>65</v>
      </c>
      <c r="H275" s="14">
        <v>1994</v>
      </c>
      <c r="I275" s="14" t="s">
        <v>19</v>
      </c>
      <c r="J275" s="14">
        <v>500</v>
      </c>
      <c r="K275" s="14" t="s">
        <v>20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</row>
    <row r="276" s="1" customFormat="1" spans="2:56">
      <c r="B276" s="14">
        <v>8</v>
      </c>
      <c r="C276" s="15" t="s">
        <v>459</v>
      </c>
      <c r="D276" s="14" t="s">
        <v>458</v>
      </c>
      <c r="E276" s="14" t="s">
        <v>460</v>
      </c>
      <c r="F276" s="14" t="s">
        <v>461</v>
      </c>
      <c r="G276" s="14" t="s">
        <v>65</v>
      </c>
      <c r="H276" s="14">
        <v>2004</v>
      </c>
      <c r="I276" s="14" t="s">
        <v>19</v>
      </c>
      <c r="J276" s="14">
        <v>400</v>
      </c>
      <c r="K276" s="14" t="s">
        <v>20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</row>
    <row r="277" s="1" customFormat="1" spans="2:56">
      <c r="B277" s="14">
        <v>9</v>
      </c>
      <c r="C277" s="15" t="s">
        <v>462</v>
      </c>
      <c r="D277" s="14" t="s">
        <v>463</v>
      </c>
      <c r="E277" s="14" t="s">
        <v>464</v>
      </c>
      <c r="F277" s="14" t="s">
        <v>371</v>
      </c>
      <c r="G277" s="14" t="s">
        <v>65</v>
      </c>
      <c r="H277" s="14" t="s">
        <v>371</v>
      </c>
      <c r="I277" s="14" t="s">
        <v>19</v>
      </c>
      <c r="J277" s="14">
        <v>3300</v>
      </c>
      <c r="K277" s="14" t="s">
        <v>20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</row>
    <row r="278" s="1" customFormat="1" spans="2:56">
      <c r="B278" s="14">
        <v>10</v>
      </c>
      <c r="C278" s="15" t="s">
        <v>465</v>
      </c>
      <c r="D278" s="14" t="s">
        <v>463</v>
      </c>
      <c r="E278" s="14" t="s">
        <v>464</v>
      </c>
      <c r="F278" s="14" t="s">
        <v>466</v>
      </c>
      <c r="G278" s="14" t="s">
        <v>65</v>
      </c>
      <c r="H278" s="14" t="s">
        <v>466</v>
      </c>
      <c r="I278" s="14" t="s">
        <v>19</v>
      </c>
      <c r="J278" s="14">
        <v>2100</v>
      </c>
      <c r="K278" s="14" t="s">
        <v>20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</row>
    <row r="279" s="1" customFormat="1" spans="2:56">
      <c r="B279" s="14">
        <v>11</v>
      </c>
      <c r="C279" s="15" t="s">
        <v>467</v>
      </c>
      <c r="D279" s="14" t="s">
        <v>463</v>
      </c>
      <c r="E279" s="14" t="s">
        <v>464</v>
      </c>
      <c r="F279" s="14" t="s">
        <v>461</v>
      </c>
      <c r="G279" s="14" t="s">
        <v>31</v>
      </c>
      <c r="H279" s="14">
        <v>1984</v>
      </c>
      <c r="I279" s="14" t="s">
        <v>19</v>
      </c>
      <c r="J279" s="14">
        <v>100</v>
      </c>
      <c r="K279" s="14" t="s">
        <v>20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</row>
    <row r="280" s="1" customFormat="1" spans="2:56">
      <c r="B280" s="14">
        <v>12</v>
      </c>
      <c r="C280" s="15" t="s">
        <v>468</v>
      </c>
      <c r="D280" s="14" t="s">
        <v>463</v>
      </c>
      <c r="E280" s="14" t="s">
        <v>469</v>
      </c>
      <c r="F280" s="14" t="s">
        <v>64</v>
      </c>
      <c r="G280" s="14" t="s">
        <v>18</v>
      </c>
      <c r="H280" s="14">
        <v>2012</v>
      </c>
      <c r="I280" s="14" t="s">
        <v>66</v>
      </c>
      <c r="J280" s="14">
        <v>10000</v>
      </c>
      <c r="K280" s="14" t="s">
        <v>20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</row>
    <row r="281" s="1" customFormat="1" spans="2:56">
      <c r="B281" s="14">
        <v>13</v>
      </c>
      <c r="C281" s="15" t="s">
        <v>470</v>
      </c>
      <c r="D281" s="14" t="s">
        <v>471</v>
      </c>
      <c r="E281" s="14" t="s">
        <v>469</v>
      </c>
      <c r="F281" s="14" t="s">
        <v>371</v>
      </c>
      <c r="G281" s="14" t="s">
        <v>18</v>
      </c>
      <c r="H281" s="14" t="s">
        <v>371</v>
      </c>
      <c r="I281" s="14" t="s">
        <v>19</v>
      </c>
      <c r="J281" s="14">
        <v>4400</v>
      </c>
      <c r="K281" s="14" t="s">
        <v>20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</row>
    <row r="282" s="1" customFormat="1" spans="2:56">
      <c r="B282" s="14">
        <v>14</v>
      </c>
      <c r="C282" s="15" t="s">
        <v>472</v>
      </c>
      <c r="D282" s="14" t="s">
        <v>471</v>
      </c>
      <c r="E282" s="14" t="s">
        <v>469</v>
      </c>
      <c r="F282" s="14" t="s">
        <v>64</v>
      </c>
      <c r="G282" s="14" t="s">
        <v>18</v>
      </c>
      <c r="H282" s="14">
        <v>2015</v>
      </c>
      <c r="I282" s="14" t="s">
        <v>19</v>
      </c>
      <c r="J282" s="14">
        <v>4800</v>
      </c>
      <c r="K282" s="14" t="s">
        <v>20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</row>
    <row r="283" s="1" customFormat="1" spans="2:56">
      <c r="B283" s="14">
        <v>15</v>
      </c>
      <c r="C283" s="15" t="s">
        <v>473</v>
      </c>
      <c r="D283" s="14" t="s">
        <v>471</v>
      </c>
      <c r="E283" s="14" t="s">
        <v>469</v>
      </c>
      <c r="F283" s="14" t="s">
        <v>371</v>
      </c>
      <c r="G283" s="14" t="s">
        <v>18</v>
      </c>
      <c r="H283" s="14" t="s">
        <v>371</v>
      </c>
      <c r="I283" s="14" t="s">
        <v>474</v>
      </c>
      <c r="J283" s="14">
        <v>5600</v>
      </c>
      <c r="K283" s="14" t="s">
        <v>20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</row>
    <row r="284" s="1" customFormat="1" spans="2:56">
      <c r="B284" s="14">
        <v>16</v>
      </c>
      <c r="C284" s="15" t="s">
        <v>475</v>
      </c>
      <c r="D284" s="14" t="s">
        <v>476</v>
      </c>
      <c r="E284" s="14" t="s">
        <v>477</v>
      </c>
      <c r="F284" s="14" t="s">
        <v>180</v>
      </c>
      <c r="G284" s="14" t="s">
        <v>65</v>
      </c>
      <c r="H284" s="14">
        <v>1980</v>
      </c>
      <c r="I284" s="14" t="s">
        <v>19</v>
      </c>
      <c r="J284" s="14">
        <v>125</v>
      </c>
      <c r="K284" s="14" t="s">
        <v>20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</row>
    <row r="285" s="1" customFormat="1" spans="2:56">
      <c r="B285" s="14">
        <v>17</v>
      </c>
      <c r="C285" s="15" t="s">
        <v>478</v>
      </c>
      <c r="D285" s="14" t="s">
        <v>479</v>
      </c>
      <c r="E285" s="14" t="s">
        <v>469</v>
      </c>
      <c r="F285" s="14" t="s">
        <v>64</v>
      </c>
      <c r="G285" s="14" t="s">
        <v>18</v>
      </c>
      <c r="H285" s="14">
        <v>1991</v>
      </c>
      <c r="I285" s="14" t="s">
        <v>66</v>
      </c>
      <c r="J285" s="14">
        <v>1260</v>
      </c>
      <c r="K285" s="14" t="s">
        <v>20</v>
      </c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</row>
    <row r="286" s="1" customFormat="1" spans="2:56">
      <c r="B286" s="14">
        <v>18</v>
      </c>
      <c r="C286" s="15" t="s">
        <v>480</v>
      </c>
      <c r="D286" s="14" t="s">
        <v>479</v>
      </c>
      <c r="E286" s="14" t="s">
        <v>469</v>
      </c>
      <c r="F286" s="14" t="s">
        <v>64</v>
      </c>
      <c r="G286" s="14" t="s">
        <v>18</v>
      </c>
      <c r="H286" s="14">
        <v>2016</v>
      </c>
      <c r="I286" s="14" t="s">
        <v>66</v>
      </c>
      <c r="J286" s="14">
        <v>31000</v>
      </c>
      <c r="K286" s="14" t="s">
        <v>20</v>
      </c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</row>
    <row r="287" s="1" customFormat="1" spans="2:56">
      <c r="B287" s="14">
        <v>19</v>
      </c>
      <c r="C287" s="15" t="s">
        <v>481</v>
      </c>
      <c r="D287" s="14" t="s">
        <v>482</v>
      </c>
      <c r="E287" s="14" t="s">
        <v>483</v>
      </c>
      <c r="F287" s="14" t="s">
        <v>461</v>
      </c>
      <c r="G287" s="14" t="s">
        <v>65</v>
      </c>
      <c r="H287" s="14">
        <v>1999</v>
      </c>
      <c r="I287" s="14" t="s">
        <v>19</v>
      </c>
      <c r="J287" s="14">
        <v>100</v>
      </c>
      <c r="K287" s="14" t="s">
        <v>20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</row>
    <row r="288" s="1" customFormat="1" spans="2:56">
      <c r="B288" s="14">
        <v>20</v>
      </c>
      <c r="C288" s="15" t="s">
        <v>484</v>
      </c>
      <c r="D288" s="14" t="s">
        <v>463</v>
      </c>
      <c r="E288" s="14" t="s">
        <v>469</v>
      </c>
      <c r="F288" s="14" t="s">
        <v>461</v>
      </c>
      <c r="G288" s="14" t="s">
        <v>65</v>
      </c>
      <c r="H288" s="14">
        <v>1976</v>
      </c>
      <c r="I288" s="14" t="s">
        <v>19</v>
      </c>
      <c r="J288" s="14">
        <v>75</v>
      </c>
      <c r="K288" s="14" t="s">
        <v>20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</row>
    <row r="289" s="1" customFormat="1" spans="1:210">
      <c r="A289" s="13"/>
      <c r="B289" s="12"/>
      <c r="C289" s="9" t="s">
        <v>485</v>
      </c>
      <c r="D289" s="12">
        <v>23</v>
      </c>
      <c r="E289" s="12"/>
      <c r="F289" s="12"/>
      <c r="G289" s="12"/>
      <c r="H289" s="12"/>
      <c r="I289" s="12"/>
      <c r="J289" s="12">
        <v>71715</v>
      </c>
      <c r="K289" s="12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20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9"/>
      <c r="DM289" s="9"/>
      <c r="DN289" s="9"/>
      <c r="DO289" s="9"/>
      <c r="DP289" s="9"/>
      <c r="DQ289" s="9"/>
      <c r="DR289" s="9"/>
      <c r="DS289" s="9"/>
      <c r="DT289" s="9"/>
      <c r="DU289" s="9"/>
      <c r="DV289" s="9"/>
      <c r="DW289" s="9"/>
      <c r="DX289" s="9"/>
      <c r="DY289" s="9"/>
      <c r="DZ289" s="9"/>
      <c r="EA289" s="9"/>
      <c r="EB289" s="9"/>
      <c r="EC289" s="9"/>
      <c r="ED289" s="9"/>
      <c r="EE289" s="9"/>
      <c r="EF289" s="9"/>
      <c r="EG289" s="9"/>
      <c r="EH289" s="9"/>
      <c r="EI289" s="9"/>
      <c r="EJ289" s="9"/>
      <c r="EK289" s="9"/>
      <c r="EL289" s="9"/>
      <c r="EM289" s="9"/>
      <c r="EN289" s="9"/>
      <c r="EO289" s="9"/>
      <c r="EP289" s="9"/>
      <c r="EQ289" s="9"/>
      <c r="ER289" s="9"/>
      <c r="ES289" s="9"/>
      <c r="ET289" s="9"/>
      <c r="EU289" s="9"/>
      <c r="EV289" s="9"/>
      <c r="EW289" s="9"/>
      <c r="EX289" s="9"/>
      <c r="EY289" s="9"/>
      <c r="EZ289" s="9"/>
      <c r="FA289" s="9"/>
      <c r="FB289" s="9"/>
      <c r="FC289" s="9"/>
      <c r="FD289" s="9"/>
      <c r="FE289" s="9"/>
      <c r="FF289" s="9"/>
      <c r="FG289" s="9"/>
      <c r="FH289" s="9"/>
      <c r="FI289" s="9"/>
      <c r="FJ289" s="9"/>
      <c r="FK289" s="9"/>
      <c r="FL289" s="9"/>
      <c r="FM289" s="9"/>
      <c r="FN289" s="9"/>
      <c r="FO289" s="9"/>
      <c r="FP289" s="9"/>
      <c r="FQ289" s="9"/>
      <c r="FR289" s="9"/>
      <c r="FS289" s="9"/>
      <c r="FT289" s="9"/>
      <c r="FU289" s="9"/>
      <c r="FV289" s="9"/>
      <c r="FW289" s="9"/>
      <c r="FX289" s="9"/>
      <c r="FY289" s="9"/>
      <c r="FZ289" s="9"/>
      <c r="GA289" s="9"/>
      <c r="GB289" s="9"/>
      <c r="GC289" s="9"/>
      <c r="GD289" s="9"/>
      <c r="GE289" s="9"/>
      <c r="GF289" s="9"/>
      <c r="GG289" s="9"/>
      <c r="GH289" s="9"/>
      <c r="GI289" s="9"/>
      <c r="GJ289" s="9"/>
      <c r="GK289" s="9"/>
      <c r="GL289" s="9"/>
      <c r="GM289" s="9"/>
      <c r="GN289" s="9"/>
      <c r="GO289" s="9"/>
      <c r="GP289" s="9"/>
      <c r="GQ289" s="9"/>
      <c r="GR289" s="9"/>
      <c r="GS289" s="9"/>
      <c r="GT289" s="9"/>
      <c r="GU289" s="9"/>
      <c r="GV289" s="9"/>
      <c r="GW289" s="9"/>
      <c r="GX289" s="9"/>
      <c r="GY289" s="9"/>
      <c r="GZ289" s="9"/>
      <c r="HA289" s="9"/>
      <c r="HB289" s="9"/>
    </row>
    <row r="290" s="1" customFormat="1" ht="85.5" spans="2:56">
      <c r="B290" s="14">
        <v>21</v>
      </c>
      <c r="C290" s="15" t="s">
        <v>486</v>
      </c>
      <c r="D290" s="14" t="s">
        <v>487</v>
      </c>
      <c r="E290" s="14" t="s">
        <v>488</v>
      </c>
      <c r="F290" s="14" t="s">
        <v>64</v>
      </c>
      <c r="G290" s="14" t="s">
        <v>65</v>
      </c>
      <c r="H290" s="14" t="s">
        <v>489</v>
      </c>
      <c r="I290" s="14" t="s">
        <v>19</v>
      </c>
      <c r="J290" s="14">
        <v>110</v>
      </c>
      <c r="K290" s="14" t="s">
        <v>20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</row>
    <row r="291" s="1" customFormat="1" spans="2:56">
      <c r="B291" s="14">
        <v>22</v>
      </c>
      <c r="C291" s="15" t="s">
        <v>490</v>
      </c>
      <c r="D291" s="14" t="s">
        <v>491</v>
      </c>
      <c r="E291" s="14" t="s">
        <v>488</v>
      </c>
      <c r="F291" s="14" t="s">
        <v>64</v>
      </c>
      <c r="G291" s="14" t="s">
        <v>65</v>
      </c>
      <c r="H291" s="14">
        <v>2008</v>
      </c>
      <c r="I291" s="14" t="s">
        <v>19</v>
      </c>
      <c r="J291" s="14">
        <v>325</v>
      </c>
      <c r="K291" s="14" t="s">
        <v>20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</row>
    <row r="292" s="1" customFormat="1" spans="2:56">
      <c r="B292" s="14">
        <v>23</v>
      </c>
      <c r="C292" s="15" t="s">
        <v>492</v>
      </c>
      <c r="D292" s="14" t="s">
        <v>491</v>
      </c>
      <c r="E292" s="14" t="s">
        <v>488</v>
      </c>
      <c r="F292" s="14" t="s">
        <v>64</v>
      </c>
      <c r="G292" s="14" t="s">
        <v>65</v>
      </c>
      <c r="H292" s="14">
        <v>2007</v>
      </c>
      <c r="I292" s="14" t="s">
        <v>19</v>
      </c>
      <c r="J292" s="14">
        <v>125</v>
      </c>
      <c r="K292" s="14" t="s">
        <v>20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</row>
    <row r="293" s="1" customFormat="1" spans="2:56">
      <c r="B293" s="14">
        <v>24</v>
      </c>
      <c r="C293" s="15" t="s">
        <v>493</v>
      </c>
      <c r="D293" s="14" t="s">
        <v>491</v>
      </c>
      <c r="E293" s="14" t="s">
        <v>488</v>
      </c>
      <c r="F293" s="14" t="s">
        <v>64</v>
      </c>
      <c r="G293" s="14" t="s">
        <v>65</v>
      </c>
      <c r="H293" s="14">
        <v>2008</v>
      </c>
      <c r="I293" s="14" t="s">
        <v>19</v>
      </c>
      <c r="J293" s="14">
        <v>200</v>
      </c>
      <c r="K293" s="14" t="s">
        <v>20</v>
      </c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</row>
    <row r="294" s="1" customFormat="1" spans="2:56">
      <c r="B294" s="14">
        <v>25</v>
      </c>
      <c r="C294" s="15" t="s">
        <v>494</v>
      </c>
      <c r="D294" s="14" t="s">
        <v>491</v>
      </c>
      <c r="E294" s="14" t="s">
        <v>488</v>
      </c>
      <c r="F294" s="14" t="s">
        <v>64</v>
      </c>
      <c r="G294" s="14" t="s">
        <v>65</v>
      </c>
      <c r="H294" s="14">
        <v>1995</v>
      </c>
      <c r="I294" s="14" t="s">
        <v>19</v>
      </c>
      <c r="J294" s="14">
        <v>320</v>
      </c>
      <c r="K294" s="14" t="s">
        <v>20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</row>
    <row r="295" s="1" customFormat="1" spans="2:56">
      <c r="B295" s="14">
        <v>26</v>
      </c>
      <c r="C295" s="15" t="s">
        <v>495</v>
      </c>
      <c r="D295" s="14" t="s">
        <v>491</v>
      </c>
      <c r="E295" s="14" t="s">
        <v>488</v>
      </c>
      <c r="F295" s="14" t="s">
        <v>64</v>
      </c>
      <c r="G295" s="14" t="s">
        <v>65</v>
      </c>
      <c r="H295" s="14">
        <v>2008</v>
      </c>
      <c r="I295" s="14" t="s">
        <v>19</v>
      </c>
      <c r="J295" s="14">
        <v>600</v>
      </c>
      <c r="K295" s="14" t="s">
        <v>20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</row>
    <row r="296" s="1" customFormat="1" spans="2:56">
      <c r="B296" s="14">
        <v>27</v>
      </c>
      <c r="C296" s="15" t="s">
        <v>496</v>
      </c>
      <c r="D296" s="14" t="s">
        <v>491</v>
      </c>
      <c r="E296" s="14" t="s">
        <v>488</v>
      </c>
      <c r="F296" s="14" t="s">
        <v>64</v>
      </c>
      <c r="G296" s="14" t="s">
        <v>65</v>
      </c>
      <c r="H296" s="14">
        <v>1970</v>
      </c>
      <c r="I296" s="14" t="s">
        <v>19</v>
      </c>
      <c r="J296" s="14">
        <v>400</v>
      </c>
      <c r="K296" s="14" t="s">
        <v>20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</row>
    <row r="297" s="1" customFormat="1" spans="2:56">
      <c r="B297" s="14">
        <v>28</v>
      </c>
      <c r="C297" s="15" t="s">
        <v>497</v>
      </c>
      <c r="D297" s="14" t="s">
        <v>491</v>
      </c>
      <c r="E297" s="14" t="s">
        <v>488</v>
      </c>
      <c r="F297" s="14" t="s">
        <v>64</v>
      </c>
      <c r="G297" s="14" t="s">
        <v>65</v>
      </c>
      <c r="H297" s="14">
        <v>2007</v>
      </c>
      <c r="I297" s="14" t="s">
        <v>19</v>
      </c>
      <c r="J297" s="14">
        <v>260</v>
      </c>
      <c r="K297" s="14" t="s">
        <v>20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</row>
    <row r="298" s="1" customFormat="1" spans="2:56">
      <c r="B298" s="14">
        <v>29</v>
      </c>
      <c r="C298" s="15" t="s">
        <v>498</v>
      </c>
      <c r="D298" s="14" t="s">
        <v>491</v>
      </c>
      <c r="E298" s="14" t="s">
        <v>488</v>
      </c>
      <c r="F298" s="14" t="s">
        <v>64</v>
      </c>
      <c r="G298" s="14" t="s">
        <v>65</v>
      </c>
      <c r="H298" s="14">
        <v>2008</v>
      </c>
      <c r="I298" s="14" t="s">
        <v>19</v>
      </c>
      <c r="J298" s="14">
        <v>260</v>
      </c>
      <c r="K298" s="14" t="s">
        <v>20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</row>
    <row r="299" s="1" customFormat="1" spans="2:56">
      <c r="B299" s="14">
        <v>30</v>
      </c>
      <c r="C299" s="15" t="s">
        <v>499</v>
      </c>
      <c r="D299" s="14" t="s">
        <v>500</v>
      </c>
      <c r="E299" s="14" t="s">
        <v>501</v>
      </c>
      <c r="F299" s="14" t="s">
        <v>64</v>
      </c>
      <c r="G299" s="14" t="s">
        <v>18</v>
      </c>
      <c r="H299" s="14">
        <v>2006</v>
      </c>
      <c r="I299" s="14" t="s">
        <v>19</v>
      </c>
      <c r="J299" s="14">
        <v>410</v>
      </c>
      <c r="K299" s="14" t="s">
        <v>20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</row>
    <row r="300" s="1" customFormat="1" spans="2:56">
      <c r="B300" s="14">
        <v>31</v>
      </c>
      <c r="C300" s="15" t="s">
        <v>502</v>
      </c>
      <c r="D300" s="14" t="s">
        <v>500</v>
      </c>
      <c r="E300" s="14" t="s">
        <v>501</v>
      </c>
      <c r="F300" s="14" t="s">
        <v>64</v>
      </c>
      <c r="G300" s="14" t="s">
        <v>18</v>
      </c>
      <c r="H300" s="14">
        <v>2007</v>
      </c>
      <c r="I300" s="14" t="s">
        <v>19</v>
      </c>
      <c r="J300" s="14">
        <v>320</v>
      </c>
      <c r="K300" s="14" t="s">
        <v>20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</row>
    <row r="301" s="1" customFormat="1" spans="2:56">
      <c r="B301" s="14">
        <v>32</v>
      </c>
      <c r="C301" s="15" t="s">
        <v>503</v>
      </c>
      <c r="D301" s="14" t="s">
        <v>504</v>
      </c>
      <c r="E301" s="14" t="s">
        <v>505</v>
      </c>
      <c r="F301" s="14" t="s">
        <v>180</v>
      </c>
      <c r="G301" s="14" t="s">
        <v>65</v>
      </c>
      <c r="H301" s="14">
        <v>1976</v>
      </c>
      <c r="I301" s="14" t="s">
        <v>69</v>
      </c>
      <c r="J301" s="14">
        <v>75</v>
      </c>
      <c r="K301" s="14" t="s">
        <v>506</v>
      </c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</row>
    <row r="302" s="1" customFormat="1" spans="2:56">
      <c r="B302" s="14">
        <v>33</v>
      </c>
      <c r="C302" s="15" t="s">
        <v>507</v>
      </c>
      <c r="D302" s="14" t="s">
        <v>339</v>
      </c>
      <c r="E302" s="14" t="s">
        <v>508</v>
      </c>
      <c r="F302" s="14" t="s">
        <v>64</v>
      </c>
      <c r="G302" s="14" t="s">
        <v>18</v>
      </c>
      <c r="H302" s="14">
        <v>1976</v>
      </c>
      <c r="I302" s="14" t="s">
        <v>69</v>
      </c>
      <c r="J302" s="14">
        <v>500</v>
      </c>
      <c r="K302" s="14" t="s">
        <v>509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</row>
    <row r="303" s="1" customFormat="1" spans="2:56">
      <c r="B303" s="14">
        <v>34</v>
      </c>
      <c r="C303" s="15" t="s">
        <v>510</v>
      </c>
      <c r="D303" s="14" t="s">
        <v>511</v>
      </c>
      <c r="E303" s="14" t="s">
        <v>378</v>
      </c>
      <c r="F303" s="14" t="s">
        <v>180</v>
      </c>
      <c r="G303" s="14" t="s">
        <v>18</v>
      </c>
      <c r="H303" s="14">
        <v>2000</v>
      </c>
      <c r="I303" s="14" t="s">
        <v>19</v>
      </c>
      <c r="J303" s="14">
        <v>640</v>
      </c>
      <c r="K303" s="14" t="s">
        <v>20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</row>
    <row r="304" s="1" customFormat="1" spans="2:56">
      <c r="B304" s="14">
        <v>35</v>
      </c>
      <c r="C304" s="15" t="s">
        <v>512</v>
      </c>
      <c r="D304" s="14" t="s">
        <v>511</v>
      </c>
      <c r="E304" s="14" t="s">
        <v>378</v>
      </c>
      <c r="F304" s="14" t="s">
        <v>64</v>
      </c>
      <c r="G304" s="14" t="s">
        <v>18</v>
      </c>
      <c r="H304" s="14">
        <v>2007</v>
      </c>
      <c r="I304" s="14" t="s">
        <v>19</v>
      </c>
      <c r="J304" s="14">
        <v>400</v>
      </c>
      <c r="K304" s="14" t="s">
        <v>20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</row>
    <row r="305" s="1" customFormat="1" spans="2:56">
      <c r="B305" s="14">
        <v>36</v>
      </c>
      <c r="C305" s="15" t="s">
        <v>513</v>
      </c>
      <c r="D305" s="14" t="s">
        <v>511</v>
      </c>
      <c r="E305" s="14" t="s">
        <v>378</v>
      </c>
      <c r="F305" s="14" t="s">
        <v>64</v>
      </c>
      <c r="G305" s="14" t="s">
        <v>18</v>
      </c>
      <c r="H305" s="14">
        <v>1993</v>
      </c>
      <c r="I305" s="14" t="s">
        <v>19</v>
      </c>
      <c r="J305" s="14">
        <v>500</v>
      </c>
      <c r="K305" s="14" t="s">
        <v>20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</row>
    <row r="306" s="1" customFormat="1" spans="2:56">
      <c r="B306" s="14">
        <v>37</v>
      </c>
      <c r="C306" s="15" t="s">
        <v>514</v>
      </c>
      <c r="D306" s="14" t="s">
        <v>511</v>
      </c>
      <c r="E306" s="14" t="s">
        <v>378</v>
      </c>
      <c r="F306" s="14" t="s">
        <v>64</v>
      </c>
      <c r="G306" s="14" t="s">
        <v>18</v>
      </c>
      <c r="H306" s="14">
        <v>2000</v>
      </c>
      <c r="I306" s="14" t="s">
        <v>19</v>
      </c>
      <c r="J306" s="14">
        <v>500</v>
      </c>
      <c r="K306" s="14" t="s">
        <v>20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</row>
    <row r="307" s="1" customFormat="1" spans="2:56">
      <c r="B307" s="14">
        <v>38</v>
      </c>
      <c r="C307" s="15" t="s">
        <v>515</v>
      </c>
      <c r="D307" s="14" t="s">
        <v>511</v>
      </c>
      <c r="E307" s="14" t="s">
        <v>516</v>
      </c>
      <c r="F307" s="14" t="s">
        <v>64</v>
      </c>
      <c r="G307" s="14" t="s">
        <v>18</v>
      </c>
      <c r="H307" s="14">
        <v>2007</v>
      </c>
      <c r="I307" s="14" t="s">
        <v>19</v>
      </c>
      <c r="J307" s="14">
        <v>200</v>
      </c>
      <c r="K307" s="14" t="s">
        <v>20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</row>
    <row r="308" s="1" customFormat="1" spans="2:56">
      <c r="B308" s="14">
        <v>39</v>
      </c>
      <c r="C308" s="15" t="s">
        <v>517</v>
      </c>
      <c r="D308" s="14" t="s">
        <v>518</v>
      </c>
      <c r="E308" s="14" t="s">
        <v>505</v>
      </c>
      <c r="F308" s="14" t="s">
        <v>64</v>
      </c>
      <c r="G308" s="14" t="s">
        <v>65</v>
      </c>
      <c r="H308" s="14">
        <v>2010</v>
      </c>
      <c r="I308" s="14" t="s">
        <v>19</v>
      </c>
      <c r="J308" s="14">
        <v>750</v>
      </c>
      <c r="K308" s="14" t="s">
        <v>20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</row>
    <row r="309" s="1" customFormat="1" spans="2:56">
      <c r="B309" s="14">
        <v>40</v>
      </c>
      <c r="C309" s="15" t="s">
        <v>519</v>
      </c>
      <c r="D309" s="14" t="s">
        <v>518</v>
      </c>
      <c r="E309" s="14" t="s">
        <v>505</v>
      </c>
      <c r="F309" s="14" t="s">
        <v>64</v>
      </c>
      <c r="G309" s="14" t="s">
        <v>65</v>
      </c>
      <c r="H309" s="14">
        <v>2007</v>
      </c>
      <c r="I309" s="14" t="s">
        <v>19</v>
      </c>
      <c r="J309" s="14">
        <v>820</v>
      </c>
      <c r="K309" s="14" t="s">
        <v>20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</row>
    <row r="310" s="1" customFormat="1" spans="2:56">
      <c r="B310" s="14">
        <v>41</v>
      </c>
      <c r="C310" s="15" t="s">
        <v>520</v>
      </c>
      <c r="D310" s="14" t="s">
        <v>500</v>
      </c>
      <c r="E310" s="14" t="s">
        <v>443</v>
      </c>
      <c r="F310" s="14" t="s">
        <v>521</v>
      </c>
      <c r="G310" s="14" t="s">
        <v>18</v>
      </c>
      <c r="H310" s="14">
        <v>2020</v>
      </c>
      <c r="I310" s="14" t="s">
        <v>66</v>
      </c>
      <c r="J310" s="14">
        <v>40000</v>
      </c>
      <c r="K310" s="14" t="s">
        <v>20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</row>
    <row r="311" s="1" customFormat="1" spans="2:56">
      <c r="B311" s="14">
        <v>42</v>
      </c>
      <c r="C311" s="15" t="s">
        <v>522</v>
      </c>
      <c r="D311" s="14" t="s">
        <v>500</v>
      </c>
      <c r="E311" s="14" t="s">
        <v>443</v>
      </c>
      <c r="F311" s="14" t="s">
        <v>371</v>
      </c>
      <c r="G311" s="14" t="s">
        <v>18</v>
      </c>
      <c r="H311" s="14" t="s">
        <v>371</v>
      </c>
      <c r="I311" s="14" t="s">
        <v>66</v>
      </c>
      <c r="J311" s="14">
        <v>14000</v>
      </c>
      <c r="K311" s="14" t="s">
        <v>20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</row>
    <row r="312" s="1" customFormat="1" spans="2:56">
      <c r="B312" s="14">
        <v>43</v>
      </c>
      <c r="C312" s="15" t="s">
        <v>470</v>
      </c>
      <c r="D312" s="14" t="s">
        <v>500</v>
      </c>
      <c r="E312" s="14" t="s">
        <v>443</v>
      </c>
      <c r="F312" s="14" t="s">
        <v>371</v>
      </c>
      <c r="G312" s="14" t="s">
        <v>18</v>
      </c>
      <c r="H312" s="14" t="s">
        <v>371</v>
      </c>
      <c r="I312" s="14" t="s">
        <v>19</v>
      </c>
      <c r="J312" s="14">
        <v>10000</v>
      </c>
      <c r="K312" s="14" t="s">
        <v>20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</row>
    <row r="313" s="1" customFormat="1" spans="1:210">
      <c r="A313" s="13"/>
      <c r="B313" s="12"/>
      <c r="C313" s="9" t="s">
        <v>523</v>
      </c>
      <c r="D313" s="12">
        <v>55</v>
      </c>
      <c r="E313" s="12"/>
      <c r="F313" s="12"/>
      <c r="G313" s="12"/>
      <c r="H313" s="12"/>
      <c r="I313" s="12"/>
      <c r="J313" s="12">
        <v>67573</v>
      </c>
      <c r="K313" s="12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20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  <c r="FY313" s="9"/>
      <c r="FZ313" s="9"/>
      <c r="GA313" s="9"/>
      <c r="GB313" s="9"/>
      <c r="GC313" s="9"/>
      <c r="GD313" s="9"/>
      <c r="GE313" s="9"/>
      <c r="GF313" s="9"/>
      <c r="GG313" s="9"/>
      <c r="GH313" s="9"/>
      <c r="GI313" s="9"/>
      <c r="GJ313" s="9"/>
      <c r="GK313" s="9"/>
      <c r="GL313" s="9"/>
      <c r="GM313" s="9"/>
      <c r="GN313" s="9"/>
      <c r="GO313" s="9"/>
      <c r="GP313" s="9"/>
      <c r="GQ313" s="9"/>
      <c r="GR313" s="9"/>
      <c r="GS313" s="9"/>
      <c r="GT313" s="9"/>
      <c r="GU313" s="9"/>
      <c r="GV313" s="9"/>
      <c r="GW313" s="9"/>
      <c r="GX313" s="9"/>
      <c r="GY313" s="9"/>
      <c r="GZ313" s="9"/>
      <c r="HA313" s="9"/>
      <c r="HB313" s="9"/>
    </row>
    <row r="314" s="1" customFormat="1" spans="2:56">
      <c r="B314" s="14">
        <v>44</v>
      </c>
      <c r="C314" s="15" t="s">
        <v>524</v>
      </c>
      <c r="D314" s="14" t="s">
        <v>525</v>
      </c>
      <c r="E314" s="14" t="s">
        <v>526</v>
      </c>
      <c r="F314" s="14" t="s">
        <v>64</v>
      </c>
      <c r="G314" s="14" t="s">
        <v>65</v>
      </c>
      <c r="H314" s="14">
        <v>1981</v>
      </c>
      <c r="I314" s="14" t="s">
        <v>19</v>
      </c>
      <c r="J314" s="14">
        <v>1600</v>
      </c>
      <c r="K314" s="14" t="s">
        <v>20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</row>
    <row r="315" s="1" customFormat="1" spans="2:56">
      <c r="B315" s="14">
        <v>45</v>
      </c>
      <c r="C315" s="15" t="s">
        <v>527</v>
      </c>
      <c r="D315" s="14" t="s">
        <v>528</v>
      </c>
      <c r="E315" s="14" t="s">
        <v>526</v>
      </c>
      <c r="F315" s="14" t="s">
        <v>64</v>
      </c>
      <c r="G315" s="14" t="s">
        <v>65</v>
      </c>
      <c r="H315" s="14">
        <v>1976</v>
      </c>
      <c r="I315" s="14" t="s">
        <v>19</v>
      </c>
      <c r="J315" s="14">
        <v>630</v>
      </c>
      <c r="K315" s="14" t="s">
        <v>20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</row>
    <row r="316" s="1" customFormat="1" spans="2:56">
      <c r="B316" s="14">
        <v>46</v>
      </c>
      <c r="C316" s="15" t="s">
        <v>529</v>
      </c>
      <c r="D316" s="14" t="s">
        <v>528</v>
      </c>
      <c r="E316" s="14" t="s">
        <v>526</v>
      </c>
      <c r="F316" s="14" t="s">
        <v>64</v>
      </c>
      <c r="G316" s="14" t="s">
        <v>65</v>
      </c>
      <c r="H316" s="14">
        <v>1988</v>
      </c>
      <c r="I316" s="14" t="s">
        <v>19</v>
      </c>
      <c r="J316" s="14">
        <v>3200</v>
      </c>
      <c r="K316" s="14" t="s">
        <v>20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</row>
    <row r="317" s="1" customFormat="1" spans="2:56">
      <c r="B317" s="14">
        <v>47</v>
      </c>
      <c r="C317" s="15" t="s">
        <v>530</v>
      </c>
      <c r="D317" s="14" t="s">
        <v>531</v>
      </c>
      <c r="E317" s="14" t="s">
        <v>532</v>
      </c>
      <c r="F317" s="14" t="s">
        <v>64</v>
      </c>
      <c r="G317" s="14" t="s">
        <v>65</v>
      </c>
      <c r="H317" s="14">
        <v>1984</v>
      </c>
      <c r="I317" s="14" t="s">
        <v>19</v>
      </c>
      <c r="J317" s="14">
        <v>140</v>
      </c>
      <c r="K317" s="14" t="s">
        <v>20</v>
      </c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</row>
    <row r="318" s="1" customFormat="1" spans="2:56">
      <c r="B318" s="14">
        <v>48</v>
      </c>
      <c r="C318" s="15" t="s">
        <v>533</v>
      </c>
      <c r="D318" s="14" t="s">
        <v>534</v>
      </c>
      <c r="E318" s="14" t="s">
        <v>219</v>
      </c>
      <c r="F318" s="14" t="s">
        <v>64</v>
      </c>
      <c r="G318" s="14" t="s">
        <v>65</v>
      </c>
      <c r="H318" s="14">
        <v>1985</v>
      </c>
      <c r="I318" s="14" t="s">
        <v>19</v>
      </c>
      <c r="J318" s="14">
        <v>165</v>
      </c>
      <c r="K318" s="14" t="s">
        <v>20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</row>
    <row r="319" s="1" customFormat="1" spans="2:56">
      <c r="B319" s="14">
        <v>49</v>
      </c>
      <c r="C319" s="15" t="s">
        <v>535</v>
      </c>
      <c r="D319" s="14" t="s">
        <v>534</v>
      </c>
      <c r="E319" s="14" t="s">
        <v>219</v>
      </c>
      <c r="F319" s="14" t="s">
        <v>64</v>
      </c>
      <c r="G319" s="14" t="s">
        <v>65</v>
      </c>
      <c r="H319" s="14">
        <v>1981</v>
      </c>
      <c r="I319" s="14" t="s">
        <v>19</v>
      </c>
      <c r="J319" s="14">
        <v>140</v>
      </c>
      <c r="K319" s="14" t="s">
        <v>20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</row>
    <row r="320" s="1" customFormat="1" spans="2:56">
      <c r="B320" s="14">
        <v>50</v>
      </c>
      <c r="C320" s="15" t="s">
        <v>536</v>
      </c>
      <c r="D320" s="14" t="s">
        <v>534</v>
      </c>
      <c r="E320" s="14" t="s">
        <v>537</v>
      </c>
      <c r="F320" s="14" t="s">
        <v>64</v>
      </c>
      <c r="G320" s="14" t="s">
        <v>65</v>
      </c>
      <c r="H320" s="14">
        <v>2009</v>
      </c>
      <c r="I320" s="14" t="s">
        <v>19</v>
      </c>
      <c r="J320" s="14">
        <v>3200</v>
      </c>
      <c r="K320" s="14" t="s">
        <v>20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</row>
    <row r="321" s="1" customFormat="1" spans="2:56">
      <c r="B321" s="14">
        <v>51</v>
      </c>
      <c r="C321" s="15" t="s">
        <v>538</v>
      </c>
      <c r="D321" s="14" t="s">
        <v>534</v>
      </c>
      <c r="E321" s="14" t="s">
        <v>539</v>
      </c>
      <c r="F321" s="14" t="s">
        <v>64</v>
      </c>
      <c r="G321" s="14" t="s">
        <v>65</v>
      </c>
      <c r="H321" s="14">
        <v>1980</v>
      </c>
      <c r="I321" s="14" t="s">
        <v>19</v>
      </c>
      <c r="J321" s="14">
        <v>400</v>
      </c>
      <c r="K321" s="14" t="s">
        <v>20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</row>
    <row r="322" s="1" customFormat="1" spans="2:56">
      <c r="B322" s="14">
        <v>52</v>
      </c>
      <c r="C322" s="15" t="s">
        <v>540</v>
      </c>
      <c r="D322" s="14" t="s">
        <v>534</v>
      </c>
      <c r="E322" s="14" t="s">
        <v>541</v>
      </c>
      <c r="F322" s="14" t="s">
        <v>64</v>
      </c>
      <c r="G322" s="14" t="s">
        <v>65</v>
      </c>
      <c r="H322" s="14">
        <v>1980</v>
      </c>
      <c r="I322" s="14" t="s">
        <v>19</v>
      </c>
      <c r="J322" s="14">
        <v>55</v>
      </c>
      <c r="K322" s="14" t="s">
        <v>20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</row>
    <row r="323" s="1" customFormat="1" spans="2:56">
      <c r="B323" s="14">
        <v>53</v>
      </c>
      <c r="C323" s="15" t="s">
        <v>542</v>
      </c>
      <c r="D323" s="14" t="s">
        <v>534</v>
      </c>
      <c r="E323" s="14" t="s">
        <v>543</v>
      </c>
      <c r="F323" s="14" t="s">
        <v>64</v>
      </c>
      <c r="G323" s="14" t="s">
        <v>65</v>
      </c>
      <c r="H323" s="14">
        <v>1985</v>
      </c>
      <c r="I323" s="14" t="s">
        <v>19</v>
      </c>
      <c r="J323" s="14">
        <v>155</v>
      </c>
      <c r="K323" s="14" t="s">
        <v>20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</row>
    <row r="324" s="1" customFormat="1" spans="2:56">
      <c r="B324" s="14">
        <v>54</v>
      </c>
      <c r="C324" s="15" t="s">
        <v>544</v>
      </c>
      <c r="D324" s="14" t="s">
        <v>534</v>
      </c>
      <c r="E324" s="14" t="s">
        <v>543</v>
      </c>
      <c r="F324" s="14" t="s">
        <v>64</v>
      </c>
      <c r="G324" s="14" t="s">
        <v>65</v>
      </c>
      <c r="H324" s="14">
        <v>1983</v>
      </c>
      <c r="I324" s="14" t="s">
        <v>19</v>
      </c>
      <c r="J324" s="14">
        <v>100</v>
      </c>
      <c r="K324" s="14" t="s">
        <v>20</v>
      </c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</row>
    <row r="325" s="1" customFormat="1" spans="2:56">
      <c r="B325" s="14">
        <v>55</v>
      </c>
      <c r="C325" s="15" t="s">
        <v>545</v>
      </c>
      <c r="D325" s="14" t="s">
        <v>534</v>
      </c>
      <c r="E325" s="14" t="s">
        <v>537</v>
      </c>
      <c r="F325" s="14" t="s">
        <v>64</v>
      </c>
      <c r="G325" s="14" t="s">
        <v>65</v>
      </c>
      <c r="H325" s="14">
        <v>2007</v>
      </c>
      <c r="I325" s="14" t="s">
        <v>19</v>
      </c>
      <c r="J325" s="14">
        <v>1600</v>
      </c>
      <c r="K325" s="14" t="s">
        <v>20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</row>
    <row r="326" s="1" customFormat="1" spans="2:56">
      <c r="B326" s="14">
        <v>56</v>
      </c>
      <c r="C326" s="15" t="s">
        <v>546</v>
      </c>
      <c r="D326" s="14" t="s">
        <v>534</v>
      </c>
      <c r="E326" s="14" t="s">
        <v>537</v>
      </c>
      <c r="F326" s="14" t="s">
        <v>64</v>
      </c>
      <c r="G326" s="14" t="s">
        <v>65</v>
      </c>
      <c r="H326" s="14">
        <v>1984</v>
      </c>
      <c r="I326" s="14" t="s">
        <v>19</v>
      </c>
      <c r="J326" s="14">
        <v>200</v>
      </c>
      <c r="K326" s="14" t="s">
        <v>20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</row>
    <row r="327" s="1" customFormat="1" spans="2:56">
      <c r="B327" s="14">
        <v>57</v>
      </c>
      <c r="C327" s="15" t="s">
        <v>547</v>
      </c>
      <c r="D327" s="14" t="s">
        <v>548</v>
      </c>
      <c r="E327" s="14" t="s">
        <v>549</v>
      </c>
      <c r="F327" s="14" t="s">
        <v>64</v>
      </c>
      <c r="G327" s="14" t="s">
        <v>65</v>
      </c>
      <c r="H327" s="14">
        <v>1985</v>
      </c>
      <c r="I327" s="14" t="s">
        <v>19</v>
      </c>
      <c r="J327" s="14">
        <v>115</v>
      </c>
      <c r="K327" s="14" t="s">
        <v>20</v>
      </c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</row>
    <row r="328" s="1" customFormat="1" spans="2:56">
      <c r="B328" s="14">
        <v>58</v>
      </c>
      <c r="C328" s="15" t="s">
        <v>550</v>
      </c>
      <c r="D328" s="14" t="s">
        <v>548</v>
      </c>
      <c r="E328" s="14" t="s">
        <v>551</v>
      </c>
      <c r="F328" s="14" t="s">
        <v>180</v>
      </c>
      <c r="G328" s="14" t="s">
        <v>65</v>
      </c>
      <c r="H328" s="14">
        <v>1976</v>
      </c>
      <c r="I328" s="14" t="s">
        <v>19</v>
      </c>
      <c r="J328" s="14">
        <v>40</v>
      </c>
      <c r="K328" s="14" t="s">
        <v>20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</row>
    <row r="329" s="1" customFormat="1" spans="2:56">
      <c r="B329" s="14">
        <v>59</v>
      </c>
      <c r="C329" s="15" t="s">
        <v>552</v>
      </c>
      <c r="D329" s="14" t="s">
        <v>548</v>
      </c>
      <c r="E329" s="14" t="s">
        <v>551</v>
      </c>
      <c r="F329" s="14" t="s">
        <v>64</v>
      </c>
      <c r="G329" s="14" t="s">
        <v>65</v>
      </c>
      <c r="H329" s="14">
        <v>1982</v>
      </c>
      <c r="I329" s="14" t="s">
        <v>19</v>
      </c>
      <c r="J329" s="14">
        <v>325</v>
      </c>
      <c r="K329" s="14" t="s">
        <v>20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</row>
    <row r="330" s="1" customFormat="1" spans="2:56">
      <c r="B330" s="14">
        <v>60</v>
      </c>
      <c r="C330" s="15" t="s">
        <v>553</v>
      </c>
      <c r="D330" s="14" t="s">
        <v>548</v>
      </c>
      <c r="E330" s="14" t="s">
        <v>551</v>
      </c>
      <c r="F330" s="14" t="s">
        <v>64</v>
      </c>
      <c r="G330" s="14" t="s">
        <v>65</v>
      </c>
      <c r="H330" s="14">
        <v>1981</v>
      </c>
      <c r="I330" s="14" t="s">
        <v>19</v>
      </c>
      <c r="J330" s="14">
        <v>475</v>
      </c>
      <c r="K330" s="14" t="s">
        <v>20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</row>
    <row r="331" s="1" customFormat="1" spans="2:56">
      <c r="B331" s="14">
        <v>61</v>
      </c>
      <c r="C331" s="15" t="s">
        <v>554</v>
      </c>
      <c r="D331" s="14" t="s">
        <v>555</v>
      </c>
      <c r="E331" s="14" t="s">
        <v>551</v>
      </c>
      <c r="F331" s="14" t="s">
        <v>64</v>
      </c>
      <c r="G331" s="14" t="s">
        <v>65</v>
      </c>
      <c r="H331" s="14">
        <v>1984</v>
      </c>
      <c r="I331" s="14" t="s">
        <v>19</v>
      </c>
      <c r="J331" s="14">
        <v>115</v>
      </c>
      <c r="K331" s="14" t="s">
        <v>20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</row>
    <row r="332" s="1" customFormat="1" spans="2:56">
      <c r="B332" s="14">
        <v>62</v>
      </c>
      <c r="C332" s="15" t="s">
        <v>556</v>
      </c>
      <c r="D332" s="14" t="s">
        <v>555</v>
      </c>
      <c r="E332" s="14" t="s">
        <v>551</v>
      </c>
      <c r="F332" s="14" t="s">
        <v>64</v>
      </c>
      <c r="G332" s="14" t="s">
        <v>65</v>
      </c>
      <c r="H332" s="14">
        <v>2012</v>
      </c>
      <c r="I332" s="14" t="s">
        <v>19</v>
      </c>
      <c r="J332" s="14">
        <v>2060</v>
      </c>
      <c r="K332" s="14" t="s">
        <v>20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</row>
    <row r="333" s="1" customFormat="1" spans="2:56">
      <c r="B333" s="14">
        <v>63</v>
      </c>
      <c r="C333" s="15" t="s">
        <v>557</v>
      </c>
      <c r="D333" s="14" t="s">
        <v>555</v>
      </c>
      <c r="E333" s="14" t="s">
        <v>551</v>
      </c>
      <c r="F333" s="14" t="s">
        <v>64</v>
      </c>
      <c r="G333" s="14" t="s">
        <v>65</v>
      </c>
      <c r="H333" s="14">
        <v>1987</v>
      </c>
      <c r="I333" s="14" t="s">
        <v>19</v>
      </c>
      <c r="J333" s="14">
        <v>75</v>
      </c>
      <c r="K333" s="14" t="s">
        <v>20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</row>
    <row r="334" s="1" customFormat="1" spans="2:56">
      <c r="B334" s="14">
        <v>64</v>
      </c>
      <c r="C334" s="15" t="s">
        <v>558</v>
      </c>
      <c r="D334" s="14" t="s">
        <v>555</v>
      </c>
      <c r="E334" s="14" t="s">
        <v>551</v>
      </c>
      <c r="F334" s="14" t="s">
        <v>64</v>
      </c>
      <c r="G334" s="14" t="s">
        <v>65</v>
      </c>
      <c r="H334" s="14">
        <v>1989</v>
      </c>
      <c r="I334" s="14" t="s">
        <v>19</v>
      </c>
      <c r="J334" s="14">
        <v>55</v>
      </c>
      <c r="K334" s="14" t="s">
        <v>20</v>
      </c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</row>
    <row r="335" s="1" customFormat="1" spans="2:56">
      <c r="B335" s="14">
        <v>65</v>
      </c>
      <c r="C335" s="15" t="s">
        <v>559</v>
      </c>
      <c r="D335" s="14" t="s">
        <v>555</v>
      </c>
      <c r="E335" s="14" t="s">
        <v>551</v>
      </c>
      <c r="F335" s="14" t="s">
        <v>64</v>
      </c>
      <c r="G335" s="14" t="s">
        <v>65</v>
      </c>
      <c r="H335" s="14">
        <v>1983</v>
      </c>
      <c r="I335" s="14" t="s">
        <v>19</v>
      </c>
      <c r="J335" s="14">
        <v>235</v>
      </c>
      <c r="K335" s="14" t="s">
        <v>20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</row>
    <row r="336" s="1" customFormat="1" spans="2:56">
      <c r="B336" s="14">
        <v>66</v>
      </c>
      <c r="C336" s="15" t="s">
        <v>560</v>
      </c>
      <c r="D336" s="14" t="s">
        <v>555</v>
      </c>
      <c r="E336" s="14" t="s">
        <v>551</v>
      </c>
      <c r="F336" s="14" t="s">
        <v>371</v>
      </c>
      <c r="G336" s="14" t="s">
        <v>65</v>
      </c>
      <c r="H336" s="14"/>
      <c r="I336" s="14" t="s">
        <v>19</v>
      </c>
      <c r="J336" s="14">
        <v>1890</v>
      </c>
      <c r="K336" s="14" t="s">
        <v>20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</row>
    <row r="337" s="1" customFormat="1" spans="2:56">
      <c r="B337" s="14">
        <v>67</v>
      </c>
      <c r="C337" s="15" t="s">
        <v>561</v>
      </c>
      <c r="D337" s="14" t="s">
        <v>562</v>
      </c>
      <c r="E337" s="14" t="s">
        <v>330</v>
      </c>
      <c r="F337" s="14" t="s">
        <v>64</v>
      </c>
      <c r="G337" s="14" t="s">
        <v>65</v>
      </c>
      <c r="H337" s="14">
        <v>1989</v>
      </c>
      <c r="I337" s="14" t="s">
        <v>19</v>
      </c>
      <c r="J337" s="14">
        <v>800</v>
      </c>
      <c r="K337" s="14" t="s">
        <v>20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</row>
    <row r="338" s="1" customFormat="1" spans="2:56">
      <c r="B338" s="14">
        <v>68</v>
      </c>
      <c r="C338" s="15" t="s">
        <v>563</v>
      </c>
      <c r="D338" s="14" t="s">
        <v>564</v>
      </c>
      <c r="E338" s="14" t="s">
        <v>469</v>
      </c>
      <c r="F338" s="14" t="s">
        <v>64</v>
      </c>
      <c r="G338" s="14" t="s">
        <v>65</v>
      </c>
      <c r="H338" s="14">
        <v>1979</v>
      </c>
      <c r="I338" s="14" t="s">
        <v>19</v>
      </c>
      <c r="J338" s="14">
        <v>800</v>
      </c>
      <c r="K338" s="14" t="s">
        <v>20</v>
      </c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</row>
    <row r="339" s="1" customFormat="1" spans="2:56">
      <c r="B339" s="14">
        <v>69</v>
      </c>
      <c r="C339" s="15" t="s">
        <v>565</v>
      </c>
      <c r="D339" s="14" t="s">
        <v>564</v>
      </c>
      <c r="E339" s="14" t="s">
        <v>469</v>
      </c>
      <c r="F339" s="14" t="s">
        <v>64</v>
      </c>
      <c r="G339" s="14" t="s">
        <v>65</v>
      </c>
      <c r="H339" s="14">
        <v>1980</v>
      </c>
      <c r="I339" s="14" t="s">
        <v>19</v>
      </c>
      <c r="J339" s="14">
        <v>400</v>
      </c>
      <c r="K339" s="14" t="s">
        <v>20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</row>
    <row r="340" s="1" customFormat="1" spans="2:56">
      <c r="B340" s="14">
        <v>70</v>
      </c>
      <c r="C340" s="15" t="s">
        <v>566</v>
      </c>
      <c r="D340" s="14" t="s">
        <v>567</v>
      </c>
      <c r="E340" s="14" t="s">
        <v>330</v>
      </c>
      <c r="F340" s="14" t="s">
        <v>64</v>
      </c>
      <c r="G340" s="14" t="s">
        <v>65</v>
      </c>
      <c r="H340" s="14">
        <v>1979</v>
      </c>
      <c r="I340" s="14" t="s">
        <v>19</v>
      </c>
      <c r="J340" s="14">
        <v>650</v>
      </c>
      <c r="K340" s="14" t="s">
        <v>20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</row>
    <row r="341" s="1" customFormat="1" spans="2:56">
      <c r="B341" s="14">
        <v>71</v>
      </c>
      <c r="C341" s="15" t="s">
        <v>568</v>
      </c>
      <c r="D341" s="14" t="s">
        <v>548</v>
      </c>
      <c r="E341" s="14" t="s">
        <v>330</v>
      </c>
      <c r="F341" s="14" t="s">
        <v>64</v>
      </c>
      <c r="G341" s="14" t="s">
        <v>65</v>
      </c>
      <c r="H341" s="14">
        <v>1980</v>
      </c>
      <c r="I341" s="14" t="s">
        <v>19</v>
      </c>
      <c r="J341" s="14">
        <v>250</v>
      </c>
      <c r="K341" s="14" t="s">
        <v>20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</row>
    <row r="342" s="1" customFormat="1" spans="2:56">
      <c r="B342" s="14">
        <v>72</v>
      </c>
      <c r="C342" s="15" t="s">
        <v>569</v>
      </c>
      <c r="D342" s="14" t="s">
        <v>548</v>
      </c>
      <c r="E342" s="14" t="s">
        <v>330</v>
      </c>
      <c r="F342" s="14" t="s">
        <v>64</v>
      </c>
      <c r="G342" s="14" t="s">
        <v>65</v>
      </c>
      <c r="H342" s="14">
        <v>2001</v>
      </c>
      <c r="I342" s="14" t="s">
        <v>19</v>
      </c>
      <c r="J342" s="14">
        <v>3200</v>
      </c>
      <c r="K342" s="14" t="s">
        <v>20</v>
      </c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</row>
    <row r="343" s="1" customFormat="1" spans="2:56">
      <c r="B343" s="14">
        <v>73</v>
      </c>
      <c r="C343" s="15" t="s">
        <v>570</v>
      </c>
      <c r="D343" s="14" t="s">
        <v>571</v>
      </c>
      <c r="E343" s="14" t="s">
        <v>330</v>
      </c>
      <c r="F343" s="14" t="s">
        <v>64</v>
      </c>
      <c r="G343" s="14" t="s">
        <v>65</v>
      </c>
      <c r="H343" s="14">
        <v>2019</v>
      </c>
      <c r="I343" s="14" t="s">
        <v>19</v>
      </c>
      <c r="J343" s="14">
        <v>2230</v>
      </c>
      <c r="K343" s="14" t="s">
        <v>20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</row>
    <row r="344" s="1" customFormat="1" spans="2:56">
      <c r="B344" s="14">
        <v>74</v>
      </c>
      <c r="C344" s="15" t="s">
        <v>572</v>
      </c>
      <c r="D344" s="14" t="s">
        <v>548</v>
      </c>
      <c r="E344" s="14" t="s">
        <v>330</v>
      </c>
      <c r="F344" s="14" t="s">
        <v>64</v>
      </c>
      <c r="G344" s="14" t="s">
        <v>65</v>
      </c>
      <c r="H344" s="14">
        <v>2006</v>
      </c>
      <c r="I344" s="14" t="s">
        <v>19</v>
      </c>
      <c r="J344" s="14">
        <v>1600</v>
      </c>
      <c r="K344" s="14" t="s">
        <v>20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</row>
    <row r="345" s="1" customFormat="1" spans="2:56">
      <c r="B345" s="14">
        <v>75</v>
      </c>
      <c r="C345" s="15" t="s">
        <v>573</v>
      </c>
      <c r="D345" s="14" t="s">
        <v>548</v>
      </c>
      <c r="E345" s="14" t="s">
        <v>330</v>
      </c>
      <c r="F345" s="14" t="s">
        <v>64</v>
      </c>
      <c r="G345" s="14" t="s">
        <v>65</v>
      </c>
      <c r="H345" s="14">
        <v>2013</v>
      </c>
      <c r="I345" s="14" t="s">
        <v>19</v>
      </c>
      <c r="J345" s="14">
        <v>2000</v>
      </c>
      <c r="K345" s="14" t="s">
        <v>20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</row>
    <row r="346" s="1" customFormat="1" spans="2:56">
      <c r="B346" s="14">
        <v>76</v>
      </c>
      <c r="C346" s="15" t="s">
        <v>574</v>
      </c>
      <c r="D346" s="14" t="s">
        <v>564</v>
      </c>
      <c r="E346" s="14" t="s">
        <v>469</v>
      </c>
      <c r="F346" s="14" t="s">
        <v>64</v>
      </c>
      <c r="G346" s="14" t="s">
        <v>65</v>
      </c>
      <c r="H346" s="14">
        <v>2000</v>
      </c>
      <c r="I346" s="14" t="s">
        <v>19</v>
      </c>
      <c r="J346" s="14">
        <v>325</v>
      </c>
      <c r="K346" s="14" t="s">
        <v>20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</row>
    <row r="347" s="1" customFormat="1" spans="2:56">
      <c r="B347" s="14">
        <v>77</v>
      </c>
      <c r="C347" s="15" t="s">
        <v>575</v>
      </c>
      <c r="D347" s="14" t="s">
        <v>564</v>
      </c>
      <c r="E347" s="14" t="s">
        <v>469</v>
      </c>
      <c r="F347" s="14" t="s">
        <v>64</v>
      </c>
      <c r="G347" s="14" t="s">
        <v>65</v>
      </c>
      <c r="H347" s="14">
        <v>1985</v>
      </c>
      <c r="I347" s="14" t="s">
        <v>19</v>
      </c>
      <c r="J347" s="14">
        <v>140</v>
      </c>
      <c r="K347" s="14" t="s">
        <v>20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</row>
    <row r="348" s="1" customFormat="1" ht="28.5" spans="2:56">
      <c r="B348" s="14">
        <v>78</v>
      </c>
      <c r="C348" s="15" t="s">
        <v>576</v>
      </c>
      <c r="D348" s="14" t="s">
        <v>548</v>
      </c>
      <c r="E348" s="14" t="s">
        <v>330</v>
      </c>
      <c r="F348" s="14" t="s">
        <v>577</v>
      </c>
      <c r="G348" s="14" t="s">
        <v>65</v>
      </c>
      <c r="H348" s="14" t="s">
        <v>578</v>
      </c>
      <c r="I348" s="14" t="s">
        <v>19</v>
      </c>
      <c r="J348" s="14" t="s">
        <v>578</v>
      </c>
      <c r="K348" s="14" t="s">
        <v>20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</row>
    <row r="349" s="1" customFormat="1" spans="2:56">
      <c r="B349" s="14">
        <v>79</v>
      </c>
      <c r="C349" s="15" t="s">
        <v>579</v>
      </c>
      <c r="D349" s="14" t="s">
        <v>548</v>
      </c>
      <c r="E349" s="14" t="s">
        <v>330</v>
      </c>
      <c r="F349" s="14" t="s">
        <v>64</v>
      </c>
      <c r="G349" s="14" t="s">
        <v>65</v>
      </c>
      <c r="H349" s="14">
        <v>1989</v>
      </c>
      <c r="I349" s="14" t="s">
        <v>19</v>
      </c>
      <c r="J349" s="14">
        <v>155</v>
      </c>
      <c r="K349" s="14" t="s">
        <v>20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</row>
    <row r="350" s="1" customFormat="1" spans="2:56">
      <c r="B350" s="14">
        <v>80</v>
      </c>
      <c r="C350" s="15" t="s">
        <v>580</v>
      </c>
      <c r="D350" s="14" t="s">
        <v>571</v>
      </c>
      <c r="E350" s="14" t="s">
        <v>330</v>
      </c>
      <c r="F350" s="14" t="s">
        <v>64</v>
      </c>
      <c r="G350" s="14" t="s">
        <v>65</v>
      </c>
      <c r="H350" s="14">
        <v>1978</v>
      </c>
      <c r="I350" s="14" t="s">
        <v>19</v>
      </c>
      <c r="J350" s="14">
        <v>150</v>
      </c>
      <c r="K350" s="14" t="s">
        <v>20</v>
      </c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</row>
    <row r="351" s="1" customFormat="1" spans="2:56">
      <c r="B351" s="14">
        <v>81</v>
      </c>
      <c r="C351" s="15" t="s">
        <v>581</v>
      </c>
      <c r="D351" s="14" t="s">
        <v>571</v>
      </c>
      <c r="E351" s="14" t="s">
        <v>330</v>
      </c>
      <c r="F351" s="14" t="s">
        <v>64</v>
      </c>
      <c r="G351" s="14" t="s">
        <v>65</v>
      </c>
      <c r="H351" s="14">
        <v>1983</v>
      </c>
      <c r="I351" s="14" t="s">
        <v>19</v>
      </c>
      <c r="J351" s="14">
        <v>130</v>
      </c>
      <c r="K351" s="14" t="s">
        <v>20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</row>
    <row r="352" s="1" customFormat="1" spans="2:56">
      <c r="B352" s="14">
        <v>82</v>
      </c>
      <c r="C352" s="15" t="s">
        <v>582</v>
      </c>
      <c r="D352" s="14" t="s">
        <v>571</v>
      </c>
      <c r="E352" s="14" t="s">
        <v>330</v>
      </c>
      <c r="F352" s="14" t="s">
        <v>64</v>
      </c>
      <c r="G352" s="14" t="s">
        <v>65</v>
      </c>
      <c r="H352" s="14">
        <v>2011</v>
      </c>
      <c r="I352" s="14" t="s">
        <v>19</v>
      </c>
      <c r="J352" s="14">
        <v>410</v>
      </c>
      <c r="K352" s="14" t="s">
        <v>20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</row>
    <row r="353" s="1" customFormat="1" spans="2:56">
      <c r="B353" s="14">
        <v>83</v>
      </c>
      <c r="C353" s="15" t="s">
        <v>583</v>
      </c>
      <c r="D353" s="14" t="s">
        <v>571</v>
      </c>
      <c r="E353" s="14" t="s">
        <v>330</v>
      </c>
      <c r="F353" s="14" t="s">
        <v>64</v>
      </c>
      <c r="G353" s="14" t="s">
        <v>65</v>
      </c>
      <c r="H353" s="14">
        <v>1981</v>
      </c>
      <c r="I353" s="14" t="s">
        <v>19</v>
      </c>
      <c r="J353" s="14">
        <v>75</v>
      </c>
      <c r="K353" s="14" t="s">
        <v>20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</row>
    <row r="354" s="1" customFormat="1" spans="2:56">
      <c r="B354" s="14">
        <v>84</v>
      </c>
      <c r="C354" s="15" t="s">
        <v>584</v>
      </c>
      <c r="D354" s="14" t="s">
        <v>571</v>
      </c>
      <c r="E354" s="14" t="s">
        <v>330</v>
      </c>
      <c r="F354" s="14" t="s">
        <v>64</v>
      </c>
      <c r="G354" s="14" t="s">
        <v>65</v>
      </c>
      <c r="H354" s="14">
        <v>1978</v>
      </c>
      <c r="I354" s="14" t="s">
        <v>19</v>
      </c>
      <c r="J354" s="14">
        <v>75</v>
      </c>
      <c r="K354" s="14" t="s">
        <v>20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</row>
    <row r="355" s="1" customFormat="1" spans="2:56">
      <c r="B355" s="14">
        <v>85</v>
      </c>
      <c r="C355" s="15" t="s">
        <v>585</v>
      </c>
      <c r="D355" s="14" t="s">
        <v>571</v>
      </c>
      <c r="E355" s="14" t="s">
        <v>330</v>
      </c>
      <c r="F355" s="14" t="s">
        <v>64</v>
      </c>
      <c r="G355" s="14" t="s">
        <v>65</v>
      </c>
      <c r="H355" s="14">
        <v>1980</v>
      </c>
      <c r="I355" s="14" t="s">
        <v>19</v>
      </c>
      <c r="J355" s="14">
        <v>40</v>
      </c>
      <c r="K355" s="14" t="s">
        <v>20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</row>
    <row r="356" s="1" customFormat="1" spans="2:56">
      <c r="B356" s="14">
        <v>86</v>
      </c>
      <c r="C356" s="15" t="s">
        <v>586</v>
      </c>
      <c r="D356" s="14" t="s">
        <v>571</v>
      </c>
      <c r="E356" s="14" t="s">
        <v>330</v>
      </c>
      <c r="F356" s="14" t="s">
        <v>180</v>
      </c>
      <c r="G356" s="14" t="s">
        <v>65</v>
      </c>
      <c r="H356" s="14">
        <v>1985</v>
      </c>
      <c r="I356" s="14" t="s">
        <v>19</v>
      </c>
      <c r="J356" s="14">
        <v>150</v>
      </c>
      <c r="K356" s="14" t="s">
        <v>20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</row>
    <row r="357" s="1" customFormat="1" spans="2:56">
      <c r="B357" s="14">
        <v>87</v>
      </c>
      <c r="C357" s="15" t="s">
        <v>587</v>
      </c>
      <c r="D357" s="14" t="s">
        <v>534</v>
      </c>
      <c r="E357" s="14" t="s">
        <v>330</v>
      </c>
      <c r="F357" s="14" t="s">
        <v>64</v>
      </c>
      <c r="G357" s="14" t="s">
        <v>65</v>
      </c>
      <c r="H357" s="14">
        <v>1985</v>
      </c>
      <c r="I357" s="14" t="s">
        <v>19</v>
      </c>
      <c r="J357" s="14">
        <v>105</v>
      </c>
      <c r="K357" s="14" t="s">
        <v>20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</row>
    <row r="358" s="1" customFormat="1" spans="2:56">
      <c r="B358" s="14">
        <v>88</v>
      </c>
      <c r="C358" s="15" t="s">
        <v>588</v>
      </c>
      <c r="D358" s="14" t="s">
        <v>571</v>
      </c>
      <c r="E358" s="14" t="s">
        <v>330</v>
      </c>
      <c r="F358" s="14" t="s">
        <v>64</v>
      </c>
      <c r="G358" s="14" t="s">
        <v>65</v>
      </c>
      <c r="H358" s="14">
        <v>1982</v>
      </c>
      <c r="I358" s="14" t="s">
        <v>19</v>
      </c>
      <c r="J358" s="14">
        <v>55</v>
      </c>
      <c r="K358" s="14" t="s">
        <v>20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</row>
    <row r="359" s="1" customFormat="1" spans="2:56">
      <c r="B359" s="14">
        <v>89</v>
      </c>
      <c r="C359" s="15" t="s">
        <v>589</v>
      </c>
      <c r="D359" s="14" t="s">
        <v>571</v>
      </c>
      <c r="E359" s="14" t="s">
        <v>330</v>
      </c>
      <c r="F359" s="14" t="s">
        <v>64</v>
      </c>
      <c r="G359" s="14" t="s">
        <v>65</v>
      </c>
      <c r="H359" s="14">
        <v>1983</v>
      </c>
      <c r="I359" s="14" t="s">
        <v>19</v>
      </c>
      <c r="J359" s="14">
        <v>40</v>
      </c>
      <c r="K359" s="14" t="s">
        <v>20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</row>
    <row r="360" s="1" customFormat="1" spans="2:56">
      <c r="B360" s="14">
        <v>90</v>
      </c>
      <c r="C360" s="15" t="s">
        <v>590</v>
      </c>
      <c r="D360" s="14" t="s">
        <v>571</v>
      </c>
      <c r="E360" s="14" t="s">
        <v>330</v>
      </c>
      <c r="F360" s="14" t="s">
        <v>64</v>
      </c>
      <c r="G360" s="14" t="s">
        <v>65</v>
      </c>
      <c r="H360" s="14">
        <v>1990</v>
      </c>
      <c r="I360" s="14" t="s">
        <v>19</v>
      </c>
      <c r="J360" s="14">
        <v>28</v>
      </c>
      <c r="K360" s="14" t="s">
        <v>20</v>
      </c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</row>
    <row r="361" s="1" customFormat="1" spans="2:56">
      <c r="B361" s="14">
        <v>91</v>
      </c>
      <c r="C361" s="15" t="s">
        <v>591</v>
      </c>
      <c r="D361" s="14" t="s">
        <v>571</v>
      </c>
      <c r="E361" s="14" t="s">
        <v>330</v>
      </c>
      <c r="F361" s="14" t="s">
        <v>64</v>
      </c>
      <c r="G361" s="14" t="s">
        <v>65</v>
      </c>
      <c r="H361" s="14">
        <v>1991</v>
      </c>
      <c r="I361" s="14" t="s">
        <v>19</v>
      </c>
      <c r="J361" s="14">
        <v>40</v>
      </c>
      <c r="K361" s="14" t="s">
        <v>20</v>
      </c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</row>
    <row r="362" s="1" customFormat="1" spans="2:56">
      <c r="B362" s="14">
        <v>92</v>
      </c>
      <c r="C362" s="15" t="s">
        <v>592</v>
      </c>
      <c r="D362" s="14" t="s">
        <v>562</v>
      </c>
      <c r="E362" s="14" t="s">
        <v>330</v>
      </c>
      <c r="F362" s="14" t="s">
        <v>64</v>
      </c>
      <c r="G362" s="14" t="s">
        <v>65</v>
      </c>
      <c r="H362" s="14">
        <v>1977</v>
      </c>
      <c r="I362" s="14" t="s">
        <v>19</v>
      </c>
      <c r="J362" s="14">
        <v>155</v>
      </c>
      <c r="K362" s="14" t="s">
        <v>20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</row>
    <row r="363" s="1" customFormat="1" spans="2:56">
      <c r="B363" s="14">
        <v>93</v>
      </c>
      <c r="C363" s="15" t="s">
        <v>593</v>
      </c>
      <c r="D363" s="14" t="s">
        <v>534</v>
      </c>
      <c r="E363" s="14" t="s">
        <v>330</v>
      </c>
      <c r="F363" s="14" t="s">
        <v>521</v>
      </c>
      <c r="G363" s="14" t="s">
        <v>18</v>
      </c>
      <c r="H363" s="14"/>
      <c r="I363" s="14" t="s">
        <v>66</v>
      </c>
      <c r="J363" s="14">
        <v>4800</v>
      </c>
      <c r="K363" s="14" t="s">
        <v>20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</row>
    <row r="364" s="1" customFormat="1" spans="2:56">
      <c r="B364" s="14">
        <v>94</v>
      </c>
      <c r="C364" s="15" t="s">
        <v>594</v>
      </c>
      <c r="D364" s="14" t="s">
        <v>595</v>
      </c>
      <c r="E364" s="14" t="s">
        <v>330</v>
      </c>
      <c r="F364" s="14" t="s">
        <v>371</v>
      </c>
      <c r="G364" s="14" t="s">
        <v>18</v>
      </c>
      <c r="H364" s="14"/>
      <c r="I364" s="14" t="s">
        <v>66</v>
      </c>
      <c r="J364" s="14">
        <v>7200</v>
      </c>
      <c r="K364" s="14" t="s">
        <v>20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</row>
    <row r="365" s="1" customFormat="1" spans="2:56">
      <c r="B365" s="14">
        <v>95</v>
      </c>
      <c r="C365" s="15" t="s">
        <v>596</v>
      </c>
      <c r="D365" s="14" t="s">
        <v>571</v>
      </c>
      <c r="E365" s="14" t="s">
        <v>330</v>
      </c>
      <c r="F365" s="14" t="s">
        <v>371</v>
      </c>
      <c r="G365" s="14" t="s">
        <v>18</v>
      </c>
      <c r="H365" s="14"/>
      <c r="I365" s="14" t="s">
        <v>66</v>
      </c>
      <c r="J365" s="14">
        <v>5600</v>
      </c>
      <c r="K365" s="14" t="s">
        <v>20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</row>
    <row r="366" s="1" customFormat="1" spans="2:56">
      <c r="B366" s="14">
        <v>96</v>
      </c>
      <c r="C366" s="15" t="s">
        <v>597</v>
      </c>
      <c r="D366" s="14" t="s">
        <v>571</v>
      </c>
      <c r="E366" s="14" t="s">
        <v>330</v>
      </c>
      <c r="F366" s="14" t="s">
        <v>371</v>
      </c>
      <c r="G366" s="14" t="s">
        <v>18</v>
      </c>
      <c r="H366" s="14"/>
      <c r="I366" s="14" t="s">
        <v>66</v>
      </c>
      <c r="J366" s="14">
        <v>8000</v>
      </c>
      <c r="K366" s="14" t="s">
        <v>20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</row>
    <row r="367" s="1" customFormat="1" spans="2:56">
      <c r="B367" s="14">
        <v>97</v>
      </c>
      <c r="C367" s="15" t="s">
        <v>598</v>
      </c>
      <c r="D367" s="14" t="s">
        <v>571</v>
      </c>
      <c r="E367" s="14" t="s">
        <v>330</v>
      </c>
      <c r="F367" s="14" t="s">
        <v>371</v>
      </c>
      <c r="G367" s="14" t="s">
        <v>18</v>
      </c>
      <c r="H367" s="14"/>
      <c r="I367" s="14" t="s">
        <v>66</v>
      </c>
      <c r="J367" s="14">
        <v>11000</v>
      </c>
      <c r="K367" s="14" t="s">
        <v>20</v>
      </c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</row>
    <row r="368" s="1" customFormat="1" ht="28.5" spans="2:56">
      <c r="B368" s="14">
        <v>98</v>
      </c>
      <c r="C368" s="15" t="s">
        <v>599</v>
      </c>
      <c r="D368" s="14" t="s">
        <v>595</v>
      </c>
      <c r="E368" s="14" t="s">
        <v>330</v>
      </c>
      <c r="F368" s="14" t="s">
        <v>600</v>
      </c>
      <c r="G368" s="14" t="s">
        <v>18</v>
      </c>
      <c r="H368" s="14"/>
      <c r="I368" s="14" t="s">
        <v>66</v>
      </c>
      <c r="J368" s="14"/>
      <c r="K368" s="14" t="s">
        <v>20</v>
      </c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</row>
    <row r="369" s="1" customFormat="1" spans="1:210">
      <c r="A369" s="13"/>
      <c r="B369" s="12"/>
      <c r="C369" s="9" t="s">
        <v>601</v>
      </c>
      <c r="D369" s="12">
        <v>4</v>
      </c>
      <c r="E369" s="12"/>
      <c r="F369" s="12"/>
      <c r="G369" s="12"/>
      <c r="H369" s="12"/>
      <c r="I369" s="12"/>
      <c r="J369" s="12">
        <v>1760</v>
      </c>
      <c r="K369" s="12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20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  <c r="FY369" s="9"/>
      <c r="FZ369" s="9"/>
      <c r="GA369" s="9"/>
      <c r="GB369" s="9"/>
      <c r="GC369" s="9"/>
      <c r="GD369" s="9"/>
      <c r="GE369" s="9"/>
      <c r="GF369" s="9"/>
      <c r="GG369" s="9"/>
      <c r="GH369" s="9"/>
      <c r="GI369" s="9"/>
      <c r="GJ369" s="9"/>
      <c r="GK369" s="9"/>
      <c r="GL369" s="9"/>
      <c r="GM369" s="9"/>
      <c r="GN369" s="9"/>
      <c r="GO369" s="9"/>
      <c r="GP369" s="9"/>
      <c r="GQ369" s="9"/>
      <c r="GR369" s="9"/>
      <c r="GS369" s="9"/>
      <c r="GT369" s="9"/>
      <c r="GU369" s="9"/>
      <c r="GV369" s="9"/>
      <c r="GW369" s="9"/>
      <c r="GX369" s="9"/>
      <c r="GY369" s="9"/>
      <c r="GZ369" s="9"/>
      <c r="HA369" s="9"/>
      <c r="HB369" s="9"/>
    </row>
    <row r="370" s="1" customFormat="1" spans="2:56">
      <c r="B370" s="14">
        <v>99</v>
      </c>
      <c r="C370" s="15" t="s">
        <v>602</v>
      </c>
      <c r="D370" s="14" t="s">
        <v>603</v>
      </c>
      <c r="E370" s="14" t="s">
        <v>330</v>
      </c>
      <c r="F370" s="14" t="s">
        <v>180</v>
      </c>
      <c r="G370" s="14" t="s">
        <v>65</v>
      </c>
      <c r="H370" s="14">
        <v>1979</v>
      </c>
      <c r="I370" s="14" t="s">
        <v>19</v>
      </c>
      <c r="J370" s="14">
        <v>400</v>
      </c>
      <c r="K370" s="14" t="s">
        <v>20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</row>
    <row r="371" s="1" customFormat="1" spans="2:56">
      <c r="B371" s="14">
        <v>100</v>
      </c>
      <c r="C371" s="15" t="s">
        <v>604</v>
      </c>
      <c r="D371" s="14" t="s">
        <v>605</v>
      </c>
      <c r="E371" s="14" t="s">
        <v>330</v>
      </c>
      <c r="F371" s="14" t="s">
        <v>180</v>
      </c>
      <c r="G371" s="14" t="s">
        <v>18</v>
      </c>
      <c r="H371" s="14">
        <v>1997</v>
      </c>
      <c r="I371" s="14" t="s">
        <v>19</v>
      </c>
      <c r="J371" s="14">
        <v>640</v>
      </c>
      <c r="K371" s="14" t="s">
        <v>20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</row>
    <row r="372" s="1" customFormat="1" spans="2:56">
      <c r="B372" s="14">
        <v>101</v>
      </c>
      <c r="C372" s="15" t="s">
        <v>606</v>
      </c>
      <c r="D372" s="14" t="s">
        <v>605</v>
      </c>
      <c r="E372" s="14" t="s">
        <v>330</v>
      </c>
      <c r="F372" s="14" t="s">
        <v>180</v>
      </c>
      <c r="G372" s="14" t="s">
        <v>18</v>
      </c>
      <c r="H372" s="14">
        <v>1971</v>
      </c>
      <c r="I372" s="14" t="s">
        <v>19</v>
      </c>
      <c r="J372" s="14">
        <v>400</v>
      </c>
      <c r="K372" s="14" t="s">
        <v>20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</row>
    <row r="373" s="1" customFormat="1" spans="2:56">
      <c r="B373" s="14">
        <v>102</v>
      </c>
      <c r="C373" s="15" t="s">
        <v>607</v>
      </c>
      <c r="D373" s="14" t="s">
        <v>608</v>
      </c>
      <c r="E373" s="14" t="s">
        <v>330</v>
      </c>
      <c r="F373" s="14" t="s">
        <v>64</v>
      </c>
      <c r="G373" s="14" t="s">
        <v>65</v>
      </c>
      <c r="H373" s="14">
        <v>1981</v>
      </c>
      <c r="I373" s="14" t="s">
        <v>19</v>
      </c>
      <c r="J373" s="14">
        <v>320</v>
      </c>
      <c r="K373" s="14" t="s">
        <v>20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</row>
    <row r="374" s="1" customFormat="1" spans="1:210">
      <c r="A374" s="13"/>
      <c r="B374" s="12"/>
      <c r="C374" s="9" t="s">
        <v>609</v>
      </c>
      <c r="D374" s="12">
        <f>D375+D394+D406+D420+D429+D461+D465+D493+D506</f>
        <v>125</v>
      </c>
      <c r="E374" s="12"/>
      <c r="F374" s="12"/>
      <c r="G374" s="12"/>
      <c r="H374" s="12"/>
      <c r="I374" s="12"/>
      <c r="J374" s="12">
        <f>J375+J394+J406+J420+J429+J461+J465+J493+J506</f>
        <v>644004</v>
      </c>
      <c r="K374" s="12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20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  <c r="GA374" s="9"/>
      <c r="GB374" s="9"/>
      <c r="GC374" s="9"/>
      <c r="GD374" s="9"/>
      <c r="GE374" s="9"/>
      <c r="GF374" s="9"/>
      <c r="GG374" s="9"/>
      <c r="GH374" s="9"/>
      <c r="GI374" s="9"/>
      <c r="GJ374" s="9"/>
      <c r="GK374" s="9"/>
      <c r="GL374" s="9"/>
      <c r="GM374" s="9"/>
      <c r="GN374" s="9"/>
      <c r="GO374" s="9"/>
      <c r="GP374" s="9"/>
      <c r="GQ374" s="9"/>
      <c r="GR374" s="9"/>
      <c r="GS374" s="9"/>
      <c r="GT374" s="9"/>
      <c r="GU374" s="9"/>
      <c r="GV374" s="9"/>
      <c r="GW374" s="9"/>
      <c r="GX374" s="9"/>
      <c r="GY374" s="9"/>
      <c r="GZ374" s="9"/>
      <c r="HA374" s="9"/>
      <c r="HB374" s="9"/>
    </row>
    <row r="375" s="1" customFormat="1" spans="1:210">
      <c r="A375" s="13"/>
      <c r="B375" s="12"/>
      <c r="C375" s="9" t="s">
        <v>610</v>
      </c>
      <c r="D375" s="12">
        <v>18</v>
      </c>
      <c r="E375" s="12"/>
      <c r="F375" s="12"/>
      <c r="G375" s="12"/>
      <c r="H375" s="12"/>
      <c r="I375" s="12"/>
      <c r="J375" s="12">
        <f>SUM(J376:J393)</f>
        <v>50617</v>
      </c>
      <c r="K375" s="12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20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  <c r="GA375" s="9"/>
      <c r="GB375" s="9"/>
      <c r="GC375" s="9"/>
      <c r="GD375" s="9"/>
      <c r="GE375" s="9"/>
      <c r="GF375" s="9"/>
      <c r="GG375" s="9"/>
      <c r="GH375" s="9"/>
      <c r="GI375" s="9"/>
      <c r="GJ375" s="9"/>
      <c r="GK375" s="9"/>
      <c r="GL375" s="9"/>
      <c r="GM375" s="9"/>
      <c r="GN375" s="9"/>
      <c r="GO375" s="9"/>
      <c r="GP375" s="9"/>
      <c r="GQ375" s="9"/>
      <c r="GR375" s="9"/>
      <c r="GS375" s="9"/>
      <c r="GT375" s="9"/>
      <c r="GU375" s="9"/>
      <c r="GV375" s="9"/>
      <c r="GW375" s="9"/>
      <c r="GX375" s="9"/>
      <c r="GY375" s="9"/>
      <c r="GZ375" s="9"/>
      <c r="HA375" s="9"/>
      <c r="HB375" s="9"/>
    </row>
    <row r="376" s="1" customFormat="1" spans="2:56">
      <c r="B376" s="14">
        <v>1</v>
      </c>
      <c r="C376" s="15" t="s">
        <v>611</v>
      </c>
      <c r="D376" s="14" t="s">
        <v>612</v>
      </c>
      <c r="E376" s="14" t="s">
        <v>613</v>
      </c>
      <c r="F376" s="14" t="s">
        <v>64</v>
      </c>
      <c r="G376" s="14" t="s">
        <v>65</v>
      </c>
      <c r="H376" s="14">
        <v>1976</v>
      </c>
      <c r="I376" s="14" t="s">
        <v>19</v>
      </c>
      <c r="J376" s="14">
        <v>525</v>
      </c>
      <c r="K376" s="14" t="s">
        <v>20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</row>
    <row r="377" s="1" customFormat="1" spans="2:56">
      <c r="B377" s="14">
        <v>2</v>
      </c>
      <c r="C377" s="15" t="s">
        <v>614</v>
      </c>
      <c r="D377" s="14" t="s">
        <v>615</v>
      </c>
      <c r="E377" s="14" t="s">
        <v>616</v>
      </c>
      <c r="F377" s="14" t="s">
        <v>64</v>
      </c>
      <c r="G377" s="14" t="s">
        <v>65</v>
      </c>
      <c r="H377" s="14">
        <v>1991</v>
      </c>
      <c r="I377" s="14" t="s">
        <v>19</v>
      </c>
      <c r="J377" s="14">
        <v>200</v>
      </c>
      <c r="K377" s="14" t="s">
        <v>20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</row>
    <row r="378" s="1" customFormat="1" spans="2:56">
      <c r="B378" s="14">
        <v>3</v>
      </c>
      <c r="C378" s="15" t="s">
        <v>617</v>
      </c>
      <c r="D378" s="14" t="s">
        <v>618</v>
      </c>
      <c r="E378" s="14" t="s">
        <v>619</v>
      </c>
      <c r="F378" s="14" t="s">
        <v>64</v>
      </c>
      <c r="G378" s="14" t="s">
        <v>65</v>
      </c>
      <c r="H378" s="14">
        <v>2014</v>
      </c>
      <c r="I378" s="14" t="s">
        <v>19</v>
      </c>
      <c r="J378" s="14">
        <v>1890</v>
      </c>
      <c r="K378" s="14" t="s">
        <v>20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</row>
    <row r="379" s="1" customFormat="1" spans="2:56">
      <c r="B379" s="14">
        <v>4</v>
      </c>
      <c r="C379" s="15" t="s">
        <v>620</v>
      </c>
      <c r="D379" s="14" t="s">
        <v>621</v>
      </c>
      <c r="E379" s="14" t="s">
        <v>622</v>
      </c>
      <c r="F379" s="14" t="s">
        <v>64</v>
      </c>
      <c r="G379" s="14" t="s">
        <v>65</v>
      </c>
      <c r="H379" s="14">
        <v>2008</v>
      </c>
      <c r="I379" s="14" t="s">
        <v>19</v>
      </c>
      <c r="J379" s="14">
        <v>520</v>
      </c>
      <c r="K379" s="14" t="s">
        <v>20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</row>
    <row r="380" s="1" customFormat="1" spans="2:56">
      <c r="B380" s="14">
        <v>5</v>
      </c>
      <c r="C380" s="15" t="s">
        <v>623</v>
      </c>
      <c r="D380" s="14" t="s">
        <v>624</v>
      </c>
      <c r="E380" s="14" t="s">
        <v>622</v>
      </c>
      <c r="F380" s="14" t="s">
        <v>64</v>
      </c>
      <c r="G380" s="14" t="s">
        <v>65</v>
      </c>
      <c r="H380" s="14">
        <v>1983</v>
      </c>
      <c r="I380" s="14" t="s">
        <v>19</v>
      </c>
      <c r="J380" s="14">
        <v>175</v>
      </c>
      <c r="K380" s="14" t="s">
        <v>20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</row>
    <row r="381" s="1" customFormat="1" spans="2:56">
      <c r="B381" s="14">
        <v>6</v>
      </c>
      <c r="C381" s="15" t="s">
        <v>625</v>
      </c>
      <c r="D381" s="14" t="s">
        <v>624</v>
      </c>
      <c r="E381" s="14" t="s">
        <v>622</v>
      </c>
      <c r="F381" s="14" t="s">
        <v>64</v>
      </c>
      <c r="G381" s="14" t="s">
        <v>65</v>
      </c>
      <c r="H381" s="14">
        <v>1976</v>
      </c>
      <c r="I381" s="14" t="s">
        <v>19</v>
      </c>
      <c r="J381" s="14">
        <v>125</v>
      </c>
      <c r="K381" s="14" t="s">
        <v>20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</row>
    <row r="382" s="1" customFormat="1" spans="2:56">
      <c r="B382" s="14">
        <v>7</v>
      </c>
      <c r="C382" s="15" t="s">
        <v>626</v>
      </c>
      <c r="D382" s="14" t="s">
        <v>624</v>
      </c>
      <c r="E382" s="14" t="s">
        <v>622</v>
      </c>
      <c r="F382" s="14" t="s">
        <v>64</v>
      </c>
      <c r="G382" s="14" t="s">
        <v>65</v>
      </c>
      <c r="H382" s="14">
        <v>1997</v>
      </c>
      <c r="I382" s="14" t="s">
        <v>19</v>
      </c>
      <c r="J382" s="14">
        <v>100</v>
      </c>
      <c r="K382" s="14" t="s">
        <v>20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</row>
    <row r="383" s="1" customFormat="1" spans="2:56">
      <c r="B383" s="14">
        <v>8</v>
      </c>
      <c r="C383" s="15" t="s">
        <v>627</v>
      </c>
      <c r="D383" s="14" t="s">
        <v>628</v>
      </c>
      <c r="E383" s="14" t="s">
        <v>629</v>
      </c>
      <c r="F383" s="14" t="s">
        <v>180</v>
      </c>
      <c r="G383" s="14" t="s">
        <v>65</v>
      </c>
      <c r="H383" s="14">
        <v>1994</v>
      </c>
      <c r="I383" s="14" t="s">
        <v>19</v>
      </c>
      <c r="J383" s="14">
        <v>160</v>
      </c>
      <c r="K383" s="14" t="s">
        <v>20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</row>
    <row r="384" s="1" customFormat="1" spans="2:56">
      <c r="B384" s="14">
        <v>9</v>
      </c>
      <c r="C384" s="15" t="s">
        <v>630</v>
      </c>
      <c r="D384" s="14" t="s">
        <v>628</v>
      </c>
      <c r="E384" s="14" t="s">
        <v>631</v>
      </c>
      <c r="F384" s="14" t="s">
        <v>64</v>
      </c>
      <c r="G384" s="14" t="s">
        <v>65</v>
      </c>
      <c r="H384" s="14">
        <v>2013</v>
      </c>
      <c r="I384" s="14" t="s">
        <v>19</v>
      </c>
      <c r="J384" s="14">
        <v>5600</v>
      </c>
      <c r="K384" s="14" t="s">
        <v>20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</row>
    <row r="385" s="1" customFormat="1" spans="2:56">
      <c r="B385" s="14">
        <v>10</v>
      </c>
      <c r="C385" s="15" t="s">
        <v>632</v>
      </c>
      <c r="D385" s="14" t="s">
        <v>633</v>
      </c>
      <c r="E385" s="14" t="s">
        <v>634</v>
      </c>
      <c r="F385" s="14" t="s">
        <v>64</v>
      </c>
      <c r="G385" s="14" t="s">
        <v>65</v>
      </c>
      <c r="H385" s="14">
        <v>1980</v>
      </c>
      <c r="I385" s="14" t="s">
        <v>19</v>
      </c>
      <c r="J385" s="14">
        <v>125</v>
      </c>
      <c r="K385" s="14" t="s">
        <v>20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</row>
    <row r="386" s="1" customFormat="1" spans="2:56">
      <c r="B386" s="14">
        <v>11</v>
      </c>
      <c r="C386" s="15" t="s">
        <v>635</v>
      </c>
      <c r="D386" s="14" t="s">
        <v>636</v>
      </c>
      <c r="E386" s="14" t="s">
        <v>637</v>
      </c>
      <c r="F386" s="14" t="s">
        <v>180</v>
      </c>
      <c r="G386" s="14" t="s">
        <v>65</v>
      </c>
      <c r="H386" s="14">
        <v>1972</v>
      </c>
      <c r="I386" s="14" t="s">
        <v>66</v>
      </c>
      <c r="J386" s="14">
        <v>12</v>
      </c>
      <c r="K386" s="14" t="s">
        <v>20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</row>
    <row r="387" s="1" customFormat="1" spans="2:56">
      <c r="B387" s="14">
        <v>12</v>
      </c>
      <c r="C387" s="15" t="s">
        <v>638</v>
      </c>
      <c r="D387" s="14" t="s">
        <v>636</v>
      </c>
      <c r="E387" s="14" t="s">
        <v>639</v>
      </c>
      <c r="F387" s="14" t="s">
        <v>180</v>
      </c>
      <c r="G387" s="14" t="s">
        <v>65</v>
      </c>
      <c r="H387" s="14">
        <v>1994</v>
      </c>
      <c r="I387" s="14" t="s">
        <v>19</v>
      </c>
      <c r="J387" s="14">
        <v>125</v>
      </c>
      <c r="K387" s="14" t="s">
        <v>20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</row>
    <row r="388" s="1" customFormat="1" spans="2:56">
      <c r="B388" s="14">
        <v>13</v>
      </c>
      <c r="C388" s="15" t="s">
        <v>640</v>
      </c>
      <c r="D388" s="14" t="s">
        <v>636</v>
      </c>
      <c r="E388" s="14" t="s">
        <v>641</v>
      </c>
      <c r="F388" s="14" t="s">
        <v>64</v>
      </c>
      <c r="G388" s="14" t="s">
        <v>65</v>
      </c>
      <c r="H388" s="14">
        <v>2019</v>
      </c>
      <c r="I388" s="14" t="s">
        <v>66</v>
      </c>
      <c r="J388" s="14">
        <v>40000</v>
      </c>
      <c r="K388" s="14" t="s">
        <v>20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</row>
    <row r="389" s="1" customFormat="1" spans="2:56">
      <c r="B389" s="14">
        <v>14</v>
      </c>
      <c r="C389" s="15" t="s">
        <v>642</v>
      </c>
      <c r="D389" s="14" t="s">
        <v>636</v>
      </c>
      <c r="E389" s="14" t="s">
        <v>643</v>
      </c>
      <c r="F389" s="14" t="s">
        <v>64</v>
      </c>
      <c r="G389" s="14" t="s">
        <v>65</v>
      </c>
      <c r="H389" s="14">
        <v>1979</v>
      </c>
      <c r="I389" s="14" t="s">
        <v>66</v>
      </c>
      <c r="J389" s="14">
        <v>125</v>
      </c>
      <c r="K389" s="14" t="s">
        <v>20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</row>
    <row r="390" s="1" customFormat="1" spans="2:56">
      <c r="B390" s="14">
        <v>15</v>
      </c>
      <c r="C390" s="15" t="s">
        <v>644</v>
      </c>
      <c r="D390" s="14" t="s">
        <v>633</v>
      </c>
      <c r="E390" s="14" t="s">
        <v>637</v>
      </c>
      <c r="F390" s="14" t="s">
        <v>64</v>
      </c>
      <c r="G390" s="14" t="s">
        <v>65</v>
      </c>
      <c r="H390" s="14">
        <v>1987</v>
      </c>
      <c r="I390" s="14" t="s">
        <v>19</v>
      </c>
      <c r="J390" s="14">
        <v>395</v>
      </c>
      <c r="K390" s="14" t="s">
        <v>20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</row>
    <row r="391" s="1" customFormat="1" spans="2:56">
      <c r="B391" s="14">
        <v>16</v>
      </c>
      <c r="C391" s="15" t="s">
        <v>645</v>
      </c>
      <c r="D391" s="14" t="s">
        <v>646</v>
      </c>
      <c r="E391" s="14" t="s">
        <v>647</v>
      </c>
      <c r="F391" s="14" t="s">
        <v>64</v>
      </c>
      <c r="G391" s="14" t="s">
        <v>18</v>
      </c>
      <c r="H391" s="14">
        <v>1996</v>
      </c>
      <c r="I391" s="14" t="s">
        <v>19</v>
      </c>
      <c r="J391" s="14">
        <v>165</v>
      </c>
      <c r="K391" s="14" t="s">
        <v>70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</row>
    <row r="392" s="1" customFormat="1" spans="2:56">
      <c r="B392" s="14">
        <v>17</v>
      </c>
      <c r="C392" s="15" t="s">
        <v>648</v>
      </c>
      <c r="D392" s="14" t="s">
        <v>628</v>
      </c>
      <c r="E392" s="14"/>
      <c r="F392" s="14" t="s">
        <v>64</v>
      </c>
      <c r="G392" s="14" t="s">
        <v>65</v>
      </c>
      <c r="H392" s="14"/>
      <c r="I392" s="14" t="s">
        <v>19</v>
      </c>
      <c r="J392" s="14">
        <v>125</v>
      </c>
      <c r="K392" s="14" t="s">
        <v>20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</row>
    <row r="393" s="1" customFormat="1" spans="2:56">
      <c r="B393" s="14">
        <v>18</v>
      </c>
      <c r="C393" s="15" t="s">
        <v>649</v>
      </c>
      <c r="D393" s="14" t="s">
        <v>650</v>
      </c>
      <c r="E393" s="14" t="s">
        <v>651</v>
      </c>
      <c r="F393" s="14" t="s">
        <v>64</v>
      </c>
      <c r="G393" s="14" t="s">
        <v>65</v>
      </c>
      <c r="H393" s="14">
        <v>1995</v>
      </c>
      <c r="I393" s="14" t="s">
        <v>19</v>
      </c>
      <c r="J393" s="14">
        <v>250</v>
      </c>
      <c r="K393" s="14" t="s">
        <v>20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</row>
    <row r="394" s="1" customFormat="1" spans="1:210">
      <c r="A394" s="13"/>
      <c r="B394" s="12"/>
      <c r="C394" s="18" t="s">
        <v>652</v>
      </c>
      <c r="D394" s="12">
        <v>11</v>
      </c>
      <c r="E394" s="12"/>
      <c r="F394" s="12"/>
      <c r="G394" s="12"/>
      <c r="H394" s="12"/>
      <c r="I394" s="12"/>
      <c r="J394" s="12">
        <f>SUM(J395:J405)</f>
        <v>15525</v>
      </c>
      <c r="K394" s="12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20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</row>
    <row r="395" s="1" customFormat="1" spans="2:56">
      <c r="B395" s="14">
        <v>19</v>
      </c>
      <c r="C395" s="15" t="s">
        <v>653</v>
      </c>
      <c r="D395" s="14" t="s">
        <v>654</v>
      </c>
      <c r="E395" s="14" t="s">
        <v>655</v>
      </c>
      <c r="F395" s="14" t="s">
        <v>64</v>
      </c>
      <c r="G395" s="14" t="s">
        <v>18</v>
      </c>
      <c r="H395" s="14">
        <v>1980</v>
      </c>
      <c r="I395" s="14" t="s">
        <v>19</v>
      </c>
      <c r="J395" s="14">
        <v>100</v>
      </c>
      <c r="K395" s="14" t="s">
        <v>20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</row>
    <row r="396" s="1" customFormat="1" spans="2:56">
      <c r="B396" s="14">
        <v>20</v>
      </c>
      <c r="C396" s="15" t="s">
        <v>656</v>
      </c>
      <c r="D396" s="14" t="s">
        <v>657</v>
      </c>
      <c r="E396" s="14" t="s">
        <v>219</v>
      </c>
      <c r="F396" s="14" t="s">
        <v>64</v>
      </c>
      <c r="G396" s="14" t="s">
        <v>65</v>
      </c>
      <c r="H396" s="14">
        <v>2017</v>
      </c>
      <c r="I396" s="14" t="s">
        <v>19</v>
      </c>
      <c r="J396" s="14">
        <v>6250</v>
      </c>
      <c r="K396" s="14" t="s">
        <v>20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</row>
    <row r="397" s="1" customFormat="1" spans="2:56">
      <c r="B397" s="14">
        <v>21</v>
      </c>
      <c r="C397" s="15" t="s">
        <v>658</v>
      </c>
      <c r="D397" s="14" t="s">
        <v>657</v>
      </c>
      <c r="E397" s="14" t="s">
        <v>219</v>
      </c>
      <c r="F397" s="14" t="s">
        <v>64</v>
      </c>
      <c r="G397" s="14" t="s">
        <v>65</v>
      </c>
      <c r="H397" s="14">
        <v>2020</v>
      </c>
      <c r="I397" s="14" t="s">
        <v>19</v>
      </c>
      <c r="J397" s="14">
        <v>5000</v>
      </c>
      <c r="K397" s="14" t="s">
        <v>20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</row>
    <row r="398" s="1" customFormat="1" spans="2:56">
      <c r="B398" s="14">
        <v>22</v>
      </c>
      <c r="C398" s="15" t="s">
        <v>659</v>
      </c>
      <c r="D398" s="14" t="s">
        <v>660</v>
      </c>
      <c r="E398" s="14" t="s">
        <v>661</v>
      </c>
      <c r="F398" s="14" t="s">
        <v>64</v>
      </c>
      <c r="G398" s="14" t="s">
        <v>65</v>
      </c>
      <c r="H398" s="14">
        <v>2006</v>
      </c>
      <c r="I398" s="14" t="s">
        <v>19</v>
      </c>
      <c r="J398" s="14">
        <v>720</v>
      </c>
      <c r="K398" s="14" t="s">
        <v>20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</row>
    <row r="399" s="1" customFormat="1" spans="2:56">
      <c r="B399" s="14">
        <v>23</v>
      </c>
      <c r="C399" s="15" t="s">
        <v>662</v>
      </c>
      <c r="D399" s="14" t="s">
        <v>660</v>
      </c>
      <c r="E399" s="14" t="s">
        <v>661</v>
      </c>
      <c r="F399" s="14" t="s">
        <v>64</v>
      </c>
      <c r="G399" s="14" t="s">
        <v>65</v>
      </c>
      <c r="H399" s="14">
        <v>1980</v>
      </c>
      <c r="I399" s="14" t="s">
        <v>19</v>
      </c>
      <c r="J399" s="14">
        <v>180</v>
      </c>
      <c r="K399" s="14" t="s">
        <v>20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</row>
    <row r="400" s="1" customFormat="1" spans="2:56">
      <c r="B400" s="14">
        <v>24</v>
      </c>
      <c r="C400" s="15" t="s">
        <v>663</v>
      </c>
      <c r="D400" s="14" t="s">
        <v>657</v>
      </c>
      <c r="E400" s="14" t="s">
        <v>225</v>
      </c>
      <c r="F400" s="14" t="s">
        <v>64</v>
      </c>
      <c r="G400" s="14" t="s">
        <v>65</v>
      </c>
      <c r="H400" s="14">
        <v>1983</v>
      </c>
      <c r="I400" s="14" t="s">
        <v>19</v>
      </c>
      <c r="J400" s="14">
        <v>180</v>
      </c>
      <c r="K400" s="14" t="s">
        <v>20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</row>
    <row r="401" s="1" customFormat="1" spans="2:56">
      <c r="B401" s="14">
        <v>25</v>
      </c>
      <c r="C401" s="15" t="s">
        <v>664</v>
      </c>
      <c r="D401" s="14" t="s">
        <v>657</v>
      </c>
      <c r="E401" s="14" t="s">
        <v>665</v>
      </c>
      <c r="F401" s="14" t="s">
        <v>64</v>
      </c>
      <c r="G401" s="14" t="s">
        <v>18</v>
      </c>
      <c r="H401" s="14">
        <v>1990</v>
      </c>
      <c r="I401" s="14" t="s">
        <v>19</v>
      </c>
      <c r="J401" s="14">
        <v>165</v>
      </c>
      <c r="K401" s="14" t="s">
        <v>20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</row>
    <row r="402" s="1" customFormat="1" spans="2:56">
      <c r="B402" s="14">
        <v>26</v>
      </c>
      <c r="C402" s="15" t="s">
        <v>666</v>
      </c>
      <c r="D402" s="14" t="s">
        <v>657</v>
      </c>
      <c r="E402" s="14" t="s">
        <v>225</v>
      </c>
      <c r="F402" s="14" t="s">
        <v>180</v>
      </c>
      <c r="G402" s="14" t="s">
        <v>18</v>
      </c>
      <c r="H402" s="14">
        <v>1983</v>
      </c>
      <c r="I402" s="14" t="s">
        <v>19</v>
      </c>
      <c r="J402" s="14">
        <v>40</v>
      </c>
      <c r="K402" s="14" t="s">
        <v>20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</row>
    <row r="403" s="1" customFormat="1" spans="2:56">
      <c r="B403" s="14">
        <v>27</v>
      </c>
      <c r="C403" s="15" t="s">
        <v>667</v>
      </c>
      <c r="D403" s="14" t="s">
        <v>668</v>
      </c>
      <c r="E403" s="14" t="s">
        <v>669</v>
      </c>
      <c r="F403" s="14" t="s">
        <v>64</v>
      </c>
      <c r="G403" s="14" t="s">
        <v>18</v>
      </c>
      <c r="H403" s="14">
        <v>2008</v>
      </c>
      <c r="I403" s="14" t="s">
        <v>19</v>
      </c>
      <c r="J403" s="14">
        <v>1000</v>
      </c>
      <c r="K403" s="14" t="s">
        <v>20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</row>
    <row r="404" s="1" customFormat="1" ht="28.5" spans="2:56">
      <c r="B404" s="14">
        <v>28</v>
      </c>
      <c r="C404" s="15" t="s">
        <v>670</v>
      </c>
      <c r="D404" s="14" t="s">
        <v>671</v>
      </c>
      <c r="E404" s="14" t="s">
        <v>303</v>
      </c>
      <c r="F404" s="14" t="s">
        <v>600</v>
      </c>
      <c r="G404" s="14" t="s">
        <v>65</v>
      </c>
      <c r="H404" s="14" t="s">
        <v>466</v>
      </c>
      <c r="I404" s="14"/>
      <c r="J404" s="14"/>
      <c r="K404" s="14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</row>
    <row r="405" s="1" customFormat="1" spans="2:56">
      <c r="B405" s="14">
        <v>29</v>
      </c>
      <c r="C405" s="15" t="s">
        <v>672</v>
      </c>
      <c r="D405" s="14" t="s">
        <v>673</v>
      </c>
      <c r="E405" s="14" t="s">
        <v>674</v>
      </c>
      <c r="F405" s="14" t="s">
        <v>64</v>
      </c>
      <c r="G405" s="14" t="s">
        <v>18</v>
      </c>
      <c r="H405" s="14">
        <v>2013</v>
      </c>
      <c r="I405" s="14" t="s">
        <v>19</v>
      </c>
      <c r="J405" s="14">
        <v>1890</v>
      </c>
      <c r="K405" s="14" t="s">
        <v>20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</row>
    <row r="406" s="1" customFormat="1" spans="1:210">
      <c r="A406" s="13"/>
      <c r="B406" s="12"/>
      <c r="C406" s="9" t="s">
        <v>675</v>
      </c>
      <c r="D406" s="12">
        <v>13</v>
      </c>
      <c r="E406" s="12"/>
      <c r="F406" s="12"/>
      <c r="G406" s="12"/>
      <c r="H406" s="12"/>
      <c r="I406" s="12"/>
      <c r="J406" s="12">
        <f>SUM(J407:J419)</f>
        <v>64900</v>
      </c>
      <c r="K406" s="12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20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</row>
    <row r="407" s="1" customFormat="1" spans="2:56">
      <c r="B407" s="14">
        <v>30</v>
      </c>
      <c r="C407" s="15" t="s">
        <v>676</v>
      </c>
      <c r="D407" s="14" t="s">
        <v>677</v>
      </c>
      <c r="E407" s="14" t="s">
        <v>61</v>
      </c>
      <c r="F407" s="14" t="s">
        <v>64</v>
      </c>
      <c r="G407" s="14" t="s">
        <v>18</v>
      </c>
      <c r="H407" s="14">
        <v>2016</v>
      </c>
      <c r="I407" s="14" t="s">
        <v>19</v>
      </c>
      <c r="J407" s="14">
        <v>6250</v>
      </c>
      <c r="K407" s="14" t="s">
        <v>678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</row>
    <row r="408" s="1" customFormat="1" spans="2:56">
      <c r="B408" s="14">
        <v>31</v>
      </c>
      <c r="C408" s="15" t="s">
        <v>679</v>
      </c>
      <c r="D408" s="14" t="s">
        <v>680</v>
      </c>
      <c r="E408" s="14" t="s">
        <v>681</v>
      </c>
      <c r="F408" s="14" t="s">
        <v>64</v>
      </c>
      <c r="G408" s="14" t="s">
        <v>65</v>
      </c>
      <c r="H408" s="14">
        <v>1963</v>
      </c>
      <c r="I408" s="14" t="s">
        <v>69</v>
      </c>
      <c r="J408" s="14">
        <v>640</v>
      </c>
      <c r="K408" s="14" t="s">
        <v>70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</row>
    <row r="409" s="1" customFormat="1" spans="2:56">
      <c r="B409" s="14">
        <v>32</v>
      </c>
      <c r="C409" s="15" t="s">
        <v>682</v>
      </c>
      <c r="D409" s="14" t="s">
        <v>683</v>
      </c>
      <c r="E409" s="14" t="s">
        <v>684</v>
      </c>
      <c r="F409" s="14" t="s">
        <v>64</v>
      </c>
      <c r="G409" s="14" t="s">
        <v>65</v>
      </c>
      <c r="H409" s="14">
        <v>2006</v>
      </c>
      <c r="I409" s="14" t="s">
        <v>66</v>
      </c>
      <c r="J409" s="14">
        <v>480</v>
      </c>
      <c r="K409" s="14" t="s">
        <v>67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</row>
    <row r="410" s="1" customFormat="1" spans="2:56">
      <c r="B410" s="14">
        <v>33</v>
      </c>
      <c r="C410" s="15" t="s">
        <v>685</v>
      </c>
      <c r="D410" s="14" t="s">
        <v>683</v>
      </c>
      <c r="E410" s="14" t="s">
        <v>684</v>
      </c>
      <c r="F410" s="14" t="s">
        <v>180</v>
      </c>
      <c r="G410" s="14" t="s">
        <v>65</v>
      </c>
      <c r="H410" s="14">
        <v>2009</v>
      </c>
      <c r="I410" s="14" t="s">
        <v>69</v>
      </c>
      <c r="J410" s="14">
        <v>125</v>
      </c>
      <c r="K410" s="14" t="s">
        <v>70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</row>
    <row r="411" s="1" customFormat="1" spans="2:56">
      <c r="B411" s="14">
        <v>34</v>
      </c>
      <c r="C411" s="15" t="s">
        <v>686</v>
      </c>
      <c r="D411" s="14" t="s">
        <v>687</v>
      </c>
      <c r="E411" s="14" t="s">
        <v>61</v>
      </c>
      <c r="F411" s="14" t="s">
        <v>64</v>
      </c>
      <c r="G411" s="14" t="s">
        <v>18</v>
      </c>
      <c r="H411" s="14">
        <v>2010</v>
      </c>
      <c r="I411" s="14" t="s">
        <v>19</v>
      </c>
      <c r="J411" s="14">
        <v>25000</v>
      </c>
      <c r="K411" s="14" t="s">
        <v>688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</row>
    <row r="412" s="1" customFormat="1" spans="2:56">
      <c r="B412" s="14">
        <v>35</v>
      </c>
      <c r="C412" s="15" t="s">
        <v>689</v>
      </c>
      <c r="D412" s="14" t="s">
        <v>687</v>
      </c>
      <c r="E412" s="14" t="s">
        <v>690</v>
      </c>
      <c r="F412" s="14" t="s">
        <v>64</v>
      </c>
      <c r="G412" s="14" t="s">
        <v>65</v>
      </c>
      <c r="H412" s="14">
        <v>1985</v>
      </c>
      <c r="I412" s="14" t="s">
        <v>19</v>
      </c>
      <c r="J412" s="14">
        <v>260</v>
      </c>
      <c r="K412" s="14" t="s">
        <v>20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</row>
    <row r="413" s="1" customFormat="1" spans="2:56">
      <c r="B413" s="14">
        <v>36</v>
      </c>
      <c r="C413" s="15" t="s">
        <v>691</v>
      </c>
      <c r="D413" s="14" t="s">
        <v>687</v>
      </c>
      <c r="E413" s="14" t="s">
        <v>690</v>
      </c>
      <c r="F413" s="14" t="s">
        <v>64</v>
      </c>
      <c r="G413" s="14" t="s">
        <v>65</v>
      </c>
      <c r="H413" s="14">
        <v>2014</v>
      </c>
      <c r="I413" s="14" t="s">
        <v>19</v>
      </c>
      <c r="J413" s="14">
        <v>950</v>
      </c>
      <c r="K413" s="14" t="s">
        <v>20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</row>
    <row r="414" s="1" customFormat="1" spans="2:56">
      <c r="B414" s="14">
        <v>37</v>
      </c>
      <c r="C414" s="15" t="s">
        <v>692</v>
      </c>
      <c r="D414" s="14" t="s">
        <v>687</v>
      </c>
      <c r="E414" s="14" t="s">
        <v>61</v>
      </c>
      <c r="F414" s="14" t="s">
        <v>64</v>
      </c>
      <c r="G414" s="14" t="s">
        <v>65</v>
      </c>
      <c r="H414" s="14">
        <v>2008</v>
      </c>
      <c r="I414" s="14" t="s">
        <v>19</v>
      </c>
      <c r="J414" s="14">
        <v>13000</v>
      </c>
      <c r="K414" s="14" t="s">
        <v>693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</row>
    <row r="415" s="1" customFormat="1" spans="2:56">
      <c r="B415" s="14">
        <v>38</v>
      </c>
      <c r="C415" s="15" t="s">
        <v>694</v>
      </c>
      <c r="D415" s="14" t="s">
        <v>687</v>
      </c>
      <c r="E415" s="14" t="s">
        <v>61</v>
      </c>
      <c r="F415" s="14" t="s">
        <v>64</v>
      </c>
      <c r="G415" s="14" t="s">
        <v>65</v>
      </c>
      <c r="H415" s="14">
        <v>2007</v>
      </c>
      <c r="I415" s="14" t="s">
        <v>19</v>
      </c>
      <c r="J415" s="14">
        <v>14000</v>
      </c>
      <c r="K415" s="14" t="s">
        <v>693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</row>
    <row r="416" s="1" customFormat="1" spans="2:56">
      <c r="B416" s="14">
        <v>39</v>
      </c>
      <c r="C416" s="15" t="s">
        <v>593</v>
      </c>
      <c r="D416" s="14" t="s">
        <v>695</v>
      </c>
      <c r="E416" s="14" t="s">
        <v>61</v>
      </c>
      <c r="F416" s="14" t="s">
        <v>180</v>
      </c>
      <c r="G416" s="14" t="s">
        <v>65</v>
      </c>
      <c r="H416" s="14">
        <v>1985</v>
      </c>
      <c r="I416" s="14" t="s">
        <v>19</v>
      </c>
      <c r="J416" s="14">
        <v>2000</v>
      </c>
      <c r="K416" s="14" t="s">
        <v>696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</row>
    <row r="417" s="1" customFormat="1" spans="2:56">
      <c r="B417" s="14">
        <v>40</v>
      </c>
      <c r="C417" s="15" t="s">
        <v>697</v>
      </c>
      <c r="D417" s="14" t="s">
        <v>687</v>
      </c>
      <c r="E417" s="14" t="s">
        <v>698</v>
      </c>
      <c r="F417" s="14" t="s">
        <v>64</v>
      </c>
      <c r="G417" s="14" t="s">
        <v>65</v>
      </c>
      <c r="H417" s="14">
        <v>2015</v>
      </c>
      <c r="I417" s="14" t="s">
        <v>19</v>
      </c>
      <c r="J417" s="14">
        <v>960</v>
      </c>
      <c r="K417" s="14" t="s">
        <v>20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</row>
    <row r="418" s="1" customFormat="1" spans="2:56">
      <c r="B418" s="14">
        <v>41</v>
      </c>
      <c r="C418" s="15" t="s">
        <v>699</v>
      </c>
      <c r="D418" s="14" t="s">
        <v>677</v>
      </c>
      <c r="E418" s="14" t="s">
        <v>700</v>
      </c>
      <c r="F418" s="14" t="s">
        <v>64</v>
      </c>
      <c r="G418" s="14" t="s">
        <v>18</v>
      </c>
      <c r="H418" s="14">
        <v>2009</v>
      </c>
      <c r="I418" s="14" t="s">
        <v>19</v>
      </c>
      <c r="J418" s="14">
        <v>235</v>
      </c>
      <c r="K418" s="14" t="s">
        <v>20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</row>
    <row r="419" s="1" customFormat="1" spans="2:56">
      <c r="B419" s="14">
        <v>42</v>
      </c>
      <c r="C419" s="15" t="s">
        <v>701</v>
      </c>
      <c r="D419" s="14" t="s">
        <v>702</v>
      </c>
      <c r="E419" s="14" t="s">
        <v>703</v>
      </c>
      <c r="F419" s="14" t="s">
        <v>64</v>
      </c>
      <c r="G419" s="14" t="s">
        <v>65</v>
      </c>
      <c r="H419" s="14">
        <v>2009</v>
      </c>
      <c r="I419" s="14" t="s">
        <v>19</v>
      </c>
      <c r="J419" s="14">
        <v>1000</v>
      </c>
      <c r="K419" s="14" t="s">
        <v>20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</row>
    <row r="420" s="1" customFormat="1" spans="1:210">
      <c r="A420" s="13"/>
      <c r="B420" s="12"/>
      <c r="C420" s="9" t="s">
        <v>704</v>
      </c>
      <c r="D420" s="12">
        <v>8</v>
      </c>
      <c r="E420" s="12"/>
      <c r="F420" s="12"/>
      <c r="G420" s="12"/>
      <c r="H420" s="12"/>
      <c r="I420" s="12"/>
      <c r="J420" s="12">
        <f>SUM(J421:J428)</f>
        <v>38450</v>
      </c>
      <c r="K420" s="12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20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</row>
    <row r="421" s="1" customFormat="1" spans="2:56">
      <c r="B421" s="14">
        <v>43</v>
      </c>
      <c r="C421" s="15" t="s">
        <v>705</v>
      </c>
      <c r="D421" s="14" t="s">
        <v>706</v>
      </c>
      <c r="E421" s="14" t="s">
        <v>707</v>
      </c>
      <c r="F421" s="14" t="s">
        <v>64</v>
      </c>
      <c r="G421" s="14" t="s">
        <v>65</v>
      </c>
      <c r="H421" s="14">
        <v>2015</v>
      </c>
      <c r="I421" s="14" t="s">
        <v>19</v>
      </c>
      <c r="J421" s="14">
        <v>6800</v>
      </c>
      <c r="K421" s="14" t="s">
        <v>20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</row>
    <row r="422" s="1" customFormat="1" spans="2:56">
      <c r="B422" s="14">
        <v>44</v>
      </c>
      <c r="C422" s="15" t="s">
        <v>708</v>
      </c>
      <c r="D422" s="14" t="s">
        <v>706</v>
      </c>
      <c r="E422" s="14" t="s">
        <v>709</v>
      </c>
      <c r="F422" s="14" t="s">
        <v>64</v>
      </c>
      <c r="G422" s="14" t="s">
        <v>65</v>
      </c>
      <c r="H422" s="14">
        <v>2011</v>
      </c>
      <c r="I422" s="14" t="s">
        <v>19</v>
      </c>
      <c r="J422" s="14">
        <v>1500</v>
      </c>
      <c r="K422" s="14" t="s">
        <v>20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</row>
    <row r="423" s="1" customFormat="1" spans="2:56">
      <c r="B423" s="14">
        <v>45</v>
      </c>
      <c r="C423" s="15" t="s">
        <v>710</v>
      </c>
      <c r="D423" s="14" t="s">
        <v>711</v>
      </c>
      <c r="E423" s="14" t="s">
        <v>707</v>
      </c>
      <c r="F423" s="14" t="s">
        <v>64</v>
      </c>
      <c r="G423" s="14" t="s">
        <v>65</v>
      </c>
      <c r="H423" s="14">
        <v>2010</v>
      </c>
      <c r="I423" s="14" t="s">
        <v>19</v>
      </c>
      <c r="J423" s="14">
        <v>1000</v>
      </c>
      <c r="K423" s="14" t="s">
        <v>20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</row>
    <row r="424" s="1" customFormat="1" spans="2:56">
      <c r="B424" s="14">
        <v>46</v>
      </c>
      <c r="C424" s="15" t="s">
        <v>712</v>
      </c>
      <c r="D424" s="14" t="s">
        <v>711</v>
      </c>
      <c r="E424" s="14" t="s">
        <v>707</v>
      </c>
      <c r="F424" s="14" t="s">
        <v>64</v>
      </c>
      <c r="G424" s="14" t="s">
        <v>65</v>
      </c>
      <c r="H424" s="14">
        <v>2009</v>
      </c>
      <c r="I424" s="14" t="s">
        <v>19</v>
      </c>
      <c r="J424" s="14">
        <v>9600</v>
      </c>
      <c r="K424" s="14" t="s">
        <v>20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</row>
    <row r="425" s="1" customFormat="1" spans="2:56">
      <c r="B425" s="14">
        <v>47</v>
      </c>
      <c r="C425" s="15" t="s">
        <v>197</v>
      </c>
      <c r="D425" s="14" t="s">
        <v>713</v>
      </c>
      <c r="E425" s="14" t="s">
        <v>714</v>
      </c>
      <c r="F425" s="14" t="s">
        <v>371</v>
      </c>
      <c r="G425" s="14" t="s">
        <v>18</v>
      </c>
      <c r="H425" s="14" t="s">
        <v>371</v>
      </c>
      <c r="I425" s="14" t="s">
        <v>19</v>
      </c>
      <c r="J425" s="14">
        <v>6950</v>
      </c>
      <c r="K425" s="14" t="s">
        <v>20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</row>
    <row r="426" s="1" customFormat="1" spans="2:56">
      <c r="B426" s="14">
        <v>48</v>
      </c>
      <c r="C426" s="15" t="s">
        <v>715</v>
      </c>
      <c r="D426" s="14" t="s">
        <v>713</v>
      </c>
      <c r="E426" s="14" t="s">
        <v>714</v>
      </c>
      <c r="F426" s="14" t="s">
        <v>371</v>
      </c>
      <c r="G426" s="14" t="s">
        <v>18</v>
      </c>
      <c r="H426" s="14" t="s">
        <v>371</v>
      </c>
      <c r="I426" s="14" t="s">
        <v>19</v>
      </c>
      <c r="J426" s="14">
        <v>5600</v>
      </c>
      <c r="K426" s="14" t="s">
        <v>20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</row>
    <row r="427" s="1" customFormat="1" ht="28.5" spans="2:56">
      <c r="B427" s="14">
        <v>49</v>
      </c>
      <c r="C427" s="15" t="s">
        <v>716</v>
      </c>
      <c r="D427" s="14" t="s">
        <v>717</v>
      </c>
      <c r="E427" s="14"/>
      <c r="F427" s="14" t="s">
        <v>600</v>
      </c>
      <c r="G427" s="14" t="s">
        <v>65</v>
      </c>
      <c r="H427" s="14" t="s">
        <v>466</v>
      </c>
      <c r="I427" s="14"/>
      <c r="J427" s="14">
        <v>4000</v>
      </c>
      <c r="K427" s="14" t="s">
        <v>20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</row>
    <row r="428" s="1" customFormat="1" ht="28.5" spans="2:56">
      <c r="B428" s="14">
        <v>50</v>
      </c>
      <c r="C428" s="15" t="s">
        <v>718</v>
      </c>
      <c r="D428" s="14" t="s">
        <v>717</v>
      </c>
      <c r="E428" s="14"/>
      <c r="F428" s="14" t="s">
        <v>600</v>
      </c>
      <c r="G428" s="14" t="s">
        <v>65</v>
      </c>
      <c r="H428" s="14" t="s">
        <v>466</v>
      </c>
      <c r="I428" s="14"/>
      <c r="J428" s="14">
        <v>3000</v>
      </c>
      <c r="K428" s="14" t="s">
        <v>20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</row>
    <row r="429" s="1" customFormat="1" spans="1:210">
      <c r="A429" s="13"/>
      <c r="B429" s="12"/>
      <c r="C429" s="9" t="s">
        <v>719</v>
      </c>
      <c r="D429" s="12">
        <v>31</v>
      </c>
      <c r="E429" s="12"/>
      <c r="F429" s="12"/>
      <c r="G429" s="12"/>
      <c r="H429" s="12"/>
      <c r="I429" s="12"/>
      <c r="J429" s="12">
        <f>SUM(J430:J460)</f>
        <v>84935</v>
      </c>
      <c r="K429" s="12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20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</row>
    <row r="430" s="1" customFormat="1" spans="2:56">
      <c r="B430" s="14">
        <v>51</v>
      </c>
      <c r="C430" s="15" t="s">
        <v>720</v>
      </c>
      <c r="D430" s="14" t="s">
        <v>721</v>
      </c>
      <c r="E430" s="14" t="s">
        <v>722</v>
      </c>
      <c r="F430" s="14" t="s">
        <v>64</v>
      </c>
      <c r="G430" s="14" t="s">
        <v>65</v>
      </c>
      <c r="H430" s="14">
        <v>2020</v>
      </c>
      <c r="I430" s="14" t="s">
        <v>19</v>
      </c>
      <c r="J430" s="14">
        <v>7300</v>
      </c>
      <c r="K430" s="14" t="s">
        <v>20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</row>
    <row r="431" s="1" customFormat="1" spans="2:56">
      <c r="B431" s="14">
        <v>52</v>
      </c>
      <c r="C431" s="15" t="s">
        <v>723</v>
      </c>
      <c r="D431" s="14" t="s">
        <v>724</v>
      </c>
      <c r="E431" s="14" t="s">
        <v>725</v>
      </c>
      <c r="F431" s="14" t="s">
        <v>64</v>
      </c>
      <c r="G431" s="14" t="s">
        <v>65</v>
      </c>
      <c r="H431" s="14">
        <v>1981</v>
      </c>
      <c r="I431" s="14" t="s">
        <v>69</v>
      </c>
      <c r="J431" s="14">
        <v>100</v>
      </c>
      <c r="K431" s="14" t="s">
        <v>416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</row>
    <row r="432" s="1" customFormat="1" spans="2:56">
      <c r="B432" s="14">
        <v>53</v>
      </c>
      <c r="C432" s="15" t="s">
        <v>726</v>
      </c>
      <c r="D432" s="14" t="s">
        <v>724</v>
      </c>
      <c r="E432" s="14" t="s">
        <v>725</v>
      </c>
      <c r="F432" s="14" t="s">
        <v>64</v>
      </c>
      <c r="G432" s="14" t="s">
        <v>65</v>
      </c>
      <c r="H432" s="14">
        <v>1979</v>
      </c>
      <c r="I432" s="14" t="s">
        <v>69</v>
      </c>
      <c r="J432" s="14">
        <v>160</v>
      </c>
      <c r="K432" s="14" t="s">
        <v>416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</row>
    <row r="433" s="1" customFormat="1" spans="2:56">
      <c r="B433" s="14">
        <v>54</v>
      </c>
      <c r="C433" s="15" t="s">
        <v>727</v>
      </c>
      <c r="D433" s="14" t="s">
        <v>724</v>
      </c>
      <c r="E433" s="14" t="s">
        <v>728</v>
      </c>
      <c r="F433" s="14" t="s">
        <v>180</v>
      </c>
      <c r="G433" s="14" t="s">
        <v>65</v>
      </c>
      <c r="H433" s="14">
        <v>1997</v>
      </c>
      <c r="I433" s="14" t="s">
        <v>66</v>
      </c>
      <c r="J433" s="14">
        <v>640</v>
      </c>
      <c r="K433" s="14" t="s">
        <v>416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</row>
    <row r="434" s="1" customFormat="1" spans="2:56">
      <c r="B434" s="14">
        <v>55</v>
      </c>
      <c r="C434" s="15" t="s">
        <v>729</v>
      </c>
      <c r="D434" s="14" t="s">
        <v>724</v>
      </c>
      <c r="E434" s="14" t="s">
        <v>728</v>
      </c>
      <c r="F434" s="14" t="s">
        <v>64</v>
      </c>
      <c r="G434" s="14" t="s">
        <v>65</v>
      </c>
      <c r="H434" s="14">
        <v>2008</v>
      </c>
      <c r="I434" s="14" t="s">
        <v>19</v>
      </c>
      <c r="J434" s="14">
        <v>3830</v>
      </c>
      <c r="K434" s="14" t="s">
        <v>20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</row>
    <row r="435" s="1" customFormat="1" spans="2:56">
      <c r="B435" s="14">
        <v>56</v>
      </c>
      <c r="C435" s="15" t="s">
        <v>730</v>
      </c>
      <c r="D435" s="14" t="s">
        <v>724</v>
      </c>
      <c r="E435" s="14" t="s">
        <v>728</v>
      </c>
      <c r="F435" s="14" t="s">
        <v>64</v>
      </c>
      <c r="G435" s="14" t="s">
        <v>65</v>
      </c>
      <c r="H435" s="14">
        <v>1999</v>
      </c>
      <c r="I435" s="14" t="s">
        <v>19</v>
      </c>
      <c r="J435" s="14">
        <v>500</v>
      </c>
      <c r="K435" s="14" t="s">
        <v>20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</row>
    <row r="436" s="1" customFormat="1" spans="2:56">
      <c r="B436" s="14">
        <v>57</v>
      </c>
      <c r="C436" s="15" t="s">
        <v>731</v>
      </c>
      <c r="D436" s="14" t="s">
        <v>724</v>
      </c>
      <c r="E436" s="14" t="s">
        <v>728</v>
      </c>
      <c r="F436" s="14" t="s">
        <v>64</v>
      </c>
      <c r="G436" s="14" t="s">
        <v>65</v>
      </c>
      <c r="H436" s="14">
        <v>2008</v>
      </c>
      <c r="I436" s="14" t="s">
        <v>19</v>
      </c>
      <c r="J436" s="14">
        <v>1510</v>
      </c>
      <c r="K436" s="14" t="s">
        <v>20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</row>
    <row r="437" s="1" customFormat="1" spans="2:56">
      <c r="B437" s="14">
        <v>58</v>
      </c>
      <c r="C437" s="15" t="s">
        <v>732</v>
      </c>
      <c r="D437" s="14" t="s">
        <v>724</v>
      </c>
      <c r="E437" s="14" t="s">
        <v>728</v>
      </c>
      <c r="F437" s="14" t="s">
        <v>64</v>
      </c>
      <c r="G437" s="14" t="s">
        <v>18</v>
      </c>
      <c r="H437" s="14">
        <v>2014</v>
      </c>
      <c r="I437" s="14" t="s">
        <v>19</v>
      </c>
      <c r="J437" s="14">
        <v>2400</v>
      </c>
      <c r="K437" s="14" t="s">
        <v>20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</row>
    <row r="438" s="1" customFormat="1" spans="2:56">
      <c r="B438" s="14">
        <v>59</v>
      </c>
      <c r="C438" s="15" t="s">
        <v>733</v>
      </c>
      <c r="D438" s="14" t="s">
        <v>724</v>
      </c>
      <c r="E438" s="14" t="s">
        <v>728</v>
      </c>
      <c r="F438" s="14" t="s">
        <v>64</v>
      </c>
      <c r="G438" s="14" t="s">
        <v>18</v>
      </c>
      <c r="H438" s="14">
        <v>2013</v>
      </c>
      <c r="I438" s="14" t="s">
        <v>19</v>
      </c>
      <c r="J438" s="14">
        <v>1890</v>
      </c>
      <c r="K438" s="14" t="s">
        <v>20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</row>
    <row r="439" s="1" customFormat="1" spans="2:56">
      <c r="B439" s="14">
        <v>60</v>
      </c>
      <c r="C439" s="15" t="s">
        <v>734</v>
      </c>
      <c r="D439" s="14" t="s">
        <v>724</v>
      </c>
      <c r="E439" s="14" t="s">
        <v>728</v>
      </c>
      <c r="F439" s="14" t="s">
        <v>64</v>
      </c>
      <c r="G439" s="14" t="s">
        <v>18</v>
      </c>
      <c r="H439" s="14">
        <v>2010</v>
      </c>
      <c r="I439" s="14" t="s">
        <v>19</v>
      </c>
      <c r="J439" s="14">
        <v>2400</v>
      </c>
      <c r="K439" s="14" t="s">
        <v>20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</row>
    <row r="440" s="1" customFormat="1" spans="2:56">
      <c r="B440" s="14">
        <v>61</v>
      </c>
      <c r="C440" s="15" t="s">
        <v>735</v>
      </c>
      <c r="D440" s="14" t="s">
        <v>724</v>
      </c>
      <c r="E440" s="14" t="s">
        <v>728</v>
      </c>
      <c r="F440" s="14" t="s">
        <v>64</v>
      </c>
      <c r="G440" s="14" t="s">
        <v>65</v>
      </c>
      <c r="H440" s="14">
        <v>2010</v>
      </c>
      <c r="I440" s="14" t="s">
        <v>19</v>
      </c>
      <c r="J440" s="14">
        <v>1890</v>
      </c>
      <c r="K440" s="14" t="s">
        <v>20</v>
      </c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</row>
    <row r="441" s="1" customFormat="1" spans="2:56">
      <c r="B441" s="14">
        <v>62</v>
      </c>
      <c r="C441" s="15" t="s">
        <v>736</v>
      </c>
      <c r="D441" s="14" t="s">
        <v>737</v>
      </c>
      <c r="E441" s="14" t="s">
        <v>143</v>
      </c>
      <c r="F441" s="14" t="s">
        <v>180</v>
      </c>
      <c r="G441" s="14" t="s">
        <v>65</v>
      </c>
      <c r="H441" s="14">
        <v>1989</v>
      </c>
      <c r="I441" s="14" t="s">
        <v>19</v>
      </c>
      <c r="J441" s="14">
        <v>55</v>
      </c>
      <c r="K441" s="14" t="s">
        <v>20</v>
      </c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</row>
    <row r="442" s="1" customFormat="1" spans="2:56">
      <c r="B442" s="14">
        <v>63</v>
      </c>
      <c r="C442" s="15" t="s">
        <v>738</v>
      </c>
      <c r="D442" s="14" t="s">
        <v>737</v>
      </c>
      <c r="E442" s="14" t="s">
        <v>143</v>
      </c>
      <c r="F442" s="14" t="s">
        <v>64</v>
      </c>
      <c r="G442" s="14" t="s">
        <v>65</v>
      </c>
      <c r="H442" s="14">
        <v>2006</v>
      </c>
      <c r="I442" s="14" t="s">
        <v>66</v>
      </c>
      <c r="J442" s="14">
        <v>1000</v>
      </c>
      <c r="K442" s="14" t="s">
        <v>416</v>
      </c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</row>
    <row r="443" s="1" customFormat="1" spans="2:56">
      <c r="B443" s="14">
        <v>64</v>
      </c>
      <c r="C443" s="15" t="s">
        <v>739</v>
      </c>
      <c r="D443" s="14" t="s">
        <v>737</v>
      </c>
      <c r="E443" s="14" t="s">
        <v>143</v>
      </c>
      <c r="F443" s="14" t="s">
        <v>64</v>
      </c>
      <c r="G443" s="14" t="s">
        <v>65</v>
      </c>
      <c r="H443" s="14">
        <v>2010</v>
      </c>
      <c r="I443" s="14" t="s">
        <v>19</v>
      </c>
      <c r="J443" s="14">
        <v>2690</v>
      </c>
      <c r="K443" s="14" t="s">
        <v>20</v>
      </c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</row>
    <row r="444" s="1" customFormat="1" spans="2:56">
      <c r="B444" s="14">
        <v>65</v>
      </c>
      <c r="C444" s="15" t="s">
        <v>740</v>
      </c>
      <c r="D444" s="14" t="s">
        <v>737</v>
      </c>
      <c r="E444" s="14" t="s">
        <v>143</v>
      </c>
      <c r="F444" s="14" t="s">
        <v>64</v>
      </c>
      <c r="G444" s="14" t="s">
        <v>65</v>
      </c>
      <c r="H444" s="14">
        <v>2008</v>
      </c>
      <c r="I444" s="14" t="s">
        <v>19</v>
      </c>
      <c r="J444" s="14">
        <v>3200</v>
      </c>
      <c r="K444" s="14" t="s">
        <v>20</v>
      </c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</row>
    <row r="445" s="1" customFormat="1" spans="2:56">
      <c r="B445" s="14">
        <v>66</v>
      </c>
      <c r="C445" s="15" t="s">
        <v>741</v>
      </c>
      <c r="D445" s="14" t="s">
        <v>737</v>
      </c>
      <c r="E445" s="14" t="s">
        <v>143</v>
      </c>
      <c r="F445" s="14" t="s">
        <v>64</v>
      </c>
      <c r="G445" s="14" t="s">
        <v>65</v>
      </c>
      <c r="H445" s="14">
        <v>1990</v>
      </c>
      <c r="I445" s="14" t="s">
        <v>19</v>
      </c>
      <c r="J445" s="14">
        <v>2400</v>
      </c>
      <c r="K445" s="14" t="s">
        <v>416</v>
      </c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</row>
    <row r="446" s="1" customFormat="1" spans="2:56">
      <c r="B446" s="14">
        <v>67</v>
      </c>
      <c r="C446" s="15" t="s">
        <v>742</v>
      </c>
      <c r="D446" s="14" t="s">
        <v>737</v>
      </c>
      <c r="E446" s="14" t="s">
        <v>743</v>
      </c>
      <c r="F446" s="14" t="s">
        <v>64</v>
      </c>
      <c r="G446" s="14" t="s">
        <v>65</v>
      </c>
      <c r="H446" s="14">
        <v>1966</v>
      </c>
      <c r="I446" s="14" t="s">
        <v>69</v>
      </c>
      <c r="J446" s="14">
        <v>3880</v>
      </c>
      <c r="K446" s="14" t="s">
        <v>416</v>
      </c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</row>
    <row r="447" s="1" customFormat="1" spans="2:56">
      <c r="B447" s="14">
        <v>68</v>
      </c>
      <c r="C447" s="15" t="s">
        <v>744</v>
      </c>
      <c r="D447" s="14" t="s">
        <v>737</v>
      </c>
      <c r="E447" s="14" t="s">
        <v>743</v>
      </c>
      <c r="F447" s="14" t="s">
        <v>64</v>
      </c>
      <c r="G447" s="14" t="s">
        <v>65</v>
      </c>
      <c r="H447" s="14">
        <v>1993</v>
      </c>
      <c r="I447" s="14" t="s">
        <v>69</v>
      </c>
      <c r="J447" s="14">
        <v>250</v>
      </c>
      <c r="K447" s="14" t="s">
        <v>416</v>
      </c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</row>
    <row r="448" s="1" customFormat="1" spans="2:56">
      <c r="B448" s="14">
        <v>69</v>
      </c>
      <c r="C448" s="15" t="s">
        <v>745</v>
      </c>
      <c r="D448" s="14" t="s">
        <v>737</v>
      </c>
      <c r="E448" s="14" t="s">
        <v>743</v>
      </c>
      <c r="F448" s="14" t="s">
        <v>64</v>
      </c>
      <c r="G448" s="14" t="s">
        <v>65</v>
      </c>
      <c r="H448" s="14">
        <v>1993</v>
      </c>
      <c r="I448" s="14" t="s">
        <v>69</v>
      </c>
      <c r="J448" s="14">
        <v>175</v>
      </c>
      <c r="K448" s="14" t="s">
        <v>416</v>
      </c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</row>
    <row r="449" s="1" customFormat="1" spans="2:56">
      <c r="B449" s="14">
        <v>70</v>
      </c>
      <c r="C449" s="15" t="s">
        <v>746</v>
      </c>
      <c r="D449" s="14" t="s">
        <v>747</v>
      </c>
      <c r="E449" s="14" t="s">
        <v>748</v>
      </c>
      <c r="F449" s="14" t="s">
        <v>64</v>
      </c>
      <c r="G449" s="14" t="s">
        <v>31</v>
      </c>
      <c r="H449" s="14">
        <v>2019</v>
      </c>
      <c r="I449" s="14" t="s">
        <v>19</v>
      </c>
      <c r="J449" s="14">
        <v>2000</v>
      </c>
      <c r="K449" s="14" t="s">
        <v>20</v>
      </c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</row>
    <row r="450" s="1" customFormat="1" spans="2:56">
      <c r="B450" s="14">
        <v>71</v>
      </c>
      <c r="C450" s="15" t="s">
        <v>749</v>
      </c>
      <c r="D450" s="14" t="s">
        <v>747</v>
      </c>
      <c r="E450" s="14" t="s">
        <v>750</v>
      </c>
      <c r="F450" s="14" t="s">
        <v>64</v>
      </c>
      <c r="G450" s="14" t="s">
        <v>18</v>
      </c>
      <c r="H450" s="14">
        <v>2017</v>
      </c>
      <c r="I450" s="14" t="s">
        <v>19</v>
      </c>
      <c r="J450" s="14">
        <v>3750</v>
      </c>
      <c r="K450" s="14" t="s">
        <v>20</v>
      </c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</row>
    <row r="451" s="1" customFormat="1" spans="2:56">
      <c r="B451" s="14">
        <v>72</v>
      </c>
      <c r="C451" s="15" t="s">
        <v>751</v>
      </c>
      <c r="D451" s="14" t="s">
        <v>747</v>
      </c>
      <c r="E451" s="14" t="s">
        <v>750</v>
      </c>
      <c r="F451" s="14" t="s">
        <v>64</v>
      </c>
      <c r="G451" s="14" t="s">
        <v>65</v>
      </c>
      <c r="H451" s="14">
        <v>2015</v>
      </c>
      <c r="I451" s="14" t="s">
        <v>19</v>
      </c>
      <c r="J451" s="14">
        <v>6000</v>
      </c>
      <c r="K451" s="14" t="s">
        <v>20</v>
      </c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</row>
    <row r="452" s="1" customFormat="1" spans="2:56">
      <c r="B452" s="14">
        <v>73</v>
      </c>
      <c r="C452" s="15" t="s">
        <v>752</v>
      </c>
      <c r="D452" s="14" t="s">
        <v>747</v>
      </c>
      <c r="E452" s="14" t="s">
        <v>753</v>
      </c>
      <c r="F452" s="14" t="s">
        <v>64</v>
      </c>
      <c r="G452" s="14" t="s">
        <v>65</v>
      </c>
      <c r="H452" s="14">
        <v>1986</v>
      </c>
      <c r="I452" s="14" t="s">
        <v>19</v>
      </c>
      <c r="J452" s="14">
        <v>425</v>
      </c>
      <c r="K452" s="14" t="s">
        <v>20</v>
      </c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</row>
    <row r="453" s="1" customFormat="1" spans="2:56">
      <c r="B453" s="14">
        <v>74</v>
      </c>
      <c r="C453" s="15" t="s">
        <v>754</v>
      </c>
      <c r="D453" s="14" t="s">
        <v>747</v>
      </c>
      <c r="E453" s="14" t="s">
        <v>750</v>
      </c>
      <c r="F453" s="14" t="s">
        <v>371</v>
      </c>
      <c r="G453" s="14" t="s">
        <v>65</v>
      </c>
      <c r="H453" s="14" t="s">
        <v>371</v>
      </c>
      <c r="I453" s="14" t="s">
        <v>19</v>
      </c>
      <c r="J453" s="14">
        <v>4800</v>
      </c>
      <c r="K453" s="14" t="s">
        <v>20</v>
      </c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</row>
    <row r="454" s="1" customFormat="1" spans="2:56">
      <c r="B454" s="14">
        <v>75</v>
      </c>
      <c r="C454" s="15" t="s">
        <v>755</v>
      </c>
      <c r="D454" s="14" t="s">
        <v>747</v>
      </c>
      <c r="E454" s="14" t="s">
        <v>750</v>
      </c>
      <c r="F454" s="14" t="s">
        <v>64</v>
      </c>
      <c r="G454" s="14" t="s">
        <v>65</v>
      </c>
      <c r="H454" s="14">
        <v>2014</v>
      </c>
      <c r="I454" s="14" t="s">
        <v>19</v>
      </c>
      <c r="J454" s="14">
        <v>8000</v>
      </c>
      <c r="K454" s="14" t="s">
        <v>20</v>
      </c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</row>
    <row r="455" s="1" customFormat="1" spans="2:56">
      <c r="B455" s="14">
        <v>76</v>
      </c>
      <c r="C455" s="15" t="s">
        <v>756</v>
      </c>
      <c r="D455" s="14" t="s">
        <v>747</v>
      </c>
      <c r="E455" s="14" t="s">
        <v>750</v>
      </c>
      <c r="F455" s="14" t="s">
        <v>64</v>
      </c>
      <c r="G455" s="14" t="s">
        <v>65</v>
      </c>
      <c r="H455" s="14">
        <v>2000</v>
      </c>
      <c r="I455" s="14" t="s">
        <v>19</v>
      </c>
      <c r="J455" s="14">
        <v>2400</v>
      </c>
      <c r="K455" s="14" t="s">
        <v>20</v>
      </c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</row>
    <row r="456" s="1" customFormat="1" spans="2:56">
      <c r="B456" s="14">
        <v>77</v>
      </c>
      <c r="C456" s="15" t="s">
        <v>757</v>
      </c>
      <c r="D456" s="14" t="s">
        <v>721</v>
      </c>
      <c r="E456" s="14" t="s">
        <v>714</v>
      </c>
      <c r="F456" s="14" t="s">
        <v>371</v>
      </c>
      <c r="G456" s="14" t="s">
        <v>65</v>
      </c>
      <c r="H456" s="14" t="s">
        <v>371</v>
      </c>
      <c r="I456" s="14" t="s">
        <v>19</v>
      </c>
      <c r="J456" s="14">
        <v>3600</v>
      </c>
      <c r="K456" s="14" t="s">
        <v>20</v>
      </c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</row>
    <row r="457" s="1" customFormat="1" spans="2:56">
      <c r="B457" s="14">
        <v>78</v>
      </c>
      <c r="C457" s="15" t="s">
        <v>758</v>
      </c>
      <c r="D457" s="14" t="s">
        <v>759</v>
      </c>
      <c r="E457" s="14" t="s">
        <v>714</v>
      </c>
      <c r="F457" s="14" t="s">
        <v>371</v>
      </c>
      <c r="G457" s="14" t="s">
        <v>18</v>
      </c>
      <c r="H457" s="14" t="s">
        <v>371</v>
      </c>
      <c r="I457" s="14" t="s">
        <v>19</v>
      </c>
      <c r="J457" s="14">
        <v>2800</v>
      </c>
      <c r="K457" s="14" t="s">
        <v>20</v>
      </c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</row>
    <row r="458" s="1" customFormat="1" spans="2:56">
      <c r="B458" s="14">
        <v>79</v>
      </c>
      <c r="C458" s="15" t="s">
        <v>760</v>
      </c>
      <c r="D458" s="14" t="s">
        <v>759</v>
      </c>
      <c r="E458" s="14" t="s">
        <v>714</v>
      </c>
      <c r="F458" s="14" t="s">
        <v>371</v>
      </c>
      <c r="G458" s="14" t="s">
        <v>65</v>
      </c>
      <c r="H458" s="14" t="s">
        <v>371</v>
      </c>
      <c r="I458" s="14" t="s">
        <v>19</v>
      </c>
      <c r="J458" s="14">
        <v>10000</v>
      </c>
      <c r="K458" s="14" t="s">
        <v>20</v>
      </c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</row>
    <row r="459" s="1" customFormat="1" spans="2:56">
      <c r="B459" s="14">
        <v>80</v>
      </c>
      <c r="C459" s="15" t="s">
        <v>761</v>
      </c>
      <c r="D459" s="14" t="s">
        <v>759</v>
      </c>
      <c r="E459" s="14" t="s">
        <v>714</v>
      </c>
      <c r="F459" s="14" t="s">
        <v>371</v>
      </c>
      <c r="G459" s="14" t="s">
        <v>65</v>
      </c>
      <c r="H459" s="14" t="s">
        <v>371</v>
      </c>
      <c r="I459" s="14" t="s">
        <v>19</v>
      </c>
      <c r="J459" s="14">
        <v>3000</v>
      </c>
      <c r="K459" s="14" t="s">
        <v>20</v>
      </c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</row>
    <row r="460" s="1" customFormat="1" spans="2:56">
      <c r="B460" s="14">
        <v>81</v>
      </c>
      <c r="C460" s="15" t="s">
        <v>762</v>
      </c>
      <c r="D460" s="14" t="s">
        <v>759</v>
      </c>
      <c r="E460" s="14" t="s">
        <v>714</v>
      </c>
      <c r="F460" s="14" t="s">
        <v>371</v>
      </c>
      <c r="G460" s="14" t="s">
        <v>65</v>
      </c>
      <c r="H460" s="14" t="s">
        <v>371</v>
      </c>
      <c r="I460" s="14" t="s">
        <v>19</v>
      </c>
      <c r="J460" s="14">
        <v>1890</v>
      </c>
      <c r="K460" s="14" t="s">
        <v>20</v>
      </c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</row>
    <row r="461" s="1" customFormat="1" spans="1:210">
      <c r="A461" s="13"/>
      <c r="B461" s="12"/>
      <c r="C461" s="9" t="s">
        <v>763</v>
      </c>
      <c r="D461" s="12">
        <v>3</v>
      </c>
      <c r="E461" s="12"/>
      <c r="F461" s="12"/>
      <c r="G461" s="12"/>
      <c r="H461" s="12"/>
      <c r="I461" s="12"/>
      <c r="J461" s="12">
        <f>SUM(J462:J464)</f>
        <v>44380</v>
      </c>
      <c r="K461" s="12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20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  <c r="DF461" s="9"/>
      <c r="DG461" s="9"/>
      <c r="DH461" s="9"/>
      <c r="DI461" s="9"/>
      <c r="DJ461" s="9"/>
      <c r="DK461" s="9"/>
      <c r="DL461" s="9"/>
      <c r="DM461" s="9"/>
      <c r="DN461" s="9"/>
      <c r="DO461" s="9"/>
      <c r="DP461" s="9"/>
      <c r="DQ461" s="9"/>
      <c r="DR461" s="9"/>
      <c r="DS461" s="9"/>
      <c r="DT461" s="9"/>
      <c r="DU461" s="9"/>
      <c r="DV461" s="9"/>
      <c r="DW461" s="9"/>
      <c r="DX461" s="9"/>
      <c r="DY461" s="9"/>
      <c r="DZ461" s="9"/>
      <c r="EA461" s="9"/>
      <c r="EB461" s="9"/>
      <c r="EC461" s="9"/>
      <c r="ED461" s="9"/>
      <c r="EE461" s="9"/>
      <c r="EF461" s="9"/>
      <c r="EG461" s="9"/>
      <c r="EH461" s="9"/>
      <c r="EI461" s="9"/>
      <c r="EJ461" s="9"/>
      <c r="EK461" s="9"/>
      <c r="EL461" s="9"/>
      <c r="EM461" s="9"/>
      <c r="EN461" s="9"/>
      <c r="EO461" s="9"/>
      <c r="EP461" s="9"/>
      <c r="EQ461" s="9"/>
      <c r="ER461" s="9"/>
      <c r="ES461" s="9"/>
      <c r="ET461" s="9"/>
      <c r="EU461" s="9"/>
      <c r="EV461" s="9"/>
      <c r="EW461" s="9"/>
      <c r="EX461" s="9"/>
      <c r="EY461" s="9"/>
      <c r="EZ461" s="9"/>
      <c r="FA461" s="9"/>
      <c r="FB461" s="9"/>
      <c r="FC461" s="9"/>
      <c r="FD461" s="9"/>
      <c r="FE461" s="9"/>
      <c r="FF461" s="9"/>
      <c r="FG461" s="9"/>
      <c r="FH461" s="9"/>
      <c r="FI461" s="9"/>
      <c r="FJ461" s="9"/>
      <c r="FK461" s="9"/>
      <c r="FL461" s="9"/>
      <c r="FM461" s="9"/>
      <c r="FN461" s="9"/>
      <c r="FO461" s="9"/>
      <c r="FP461" s="9"/>
      <c r="FQ461" s="9"/>
      <c r="FR461" s="9"/>
      <c r="FS461" s="9"/>
      <c r="FT461" s="9"/>
      <c r="FU461" s="9"/>
      <c r="FV461" s="9"/>
      <c r="FW461" s="9"/>
      <c r="FX461" s="9"/>
      <c r="FY461" s="9"/>
      <c r="FZ461" s="9"/>
      <c r="GA461" s="9"/>
      <c r="GB461" s="9"/>
      <c r="GC461" s="9"/>
      <c r="GD461" s="9"/>
      <c r="GE461" s="9"/>
      <c r="GF461" s="9"/>
      <c r="GG461" s="9"/>
      <c r="GH461" s="9"/>
      <c r="GI461" s="9"/>
      <c r="GJ461" s="9"/>
      <c r="GK461" s="9"/>
      <c r="GL461" s="9"/>
      <c r="GM461" s="9"/>
      <c r="GN461" s="9"/>
      <c r="GO461" s="9"/>
      <c r="GP461" s="9"/>
      <c r="GQ461" s="9"/>
      <c r="GR461" s="9"/>
      <c r="GS461" s="9"/>
      <c r="GT461" s="9"/>
      <c r="GU461" s="9"/>
      <c r="GV461" s="9"/>
      <c r="GW461" s="9"/>
      <c r="GX461" s="9"/>
      <c r="GY461" s="9"/>
      <c r="GZ461" s="9"/>
      <c r="HA461" s="9"/>
      <c r="HB461" s="9"/>
    </row>
    <row r="462" s="1" customFormat="1" spans="2:56">
      <c r="B462" s="14">
        <v>82</v>
      </c>
      <c r="C462" s="15" t="s">
        <v>764</v>
      </c>
      <c r="D462" s="14" t="s">
        <v>765</v>
      </c>
      <c r="E462" s="14" t="s">
        <v>665</v>
      </c>
      <c r="F462" s="14" t="s">
        <v>64</v>
      </c>
      <c r="G462" s="14" t="s">
        <v>18</v>
      </c>
      <c r="H462" s="14">
        <v>1983</v>
      </c>
      <c r="I462" s="14" t="s">
        <v>66</v>
      </c>
      <c r="J462" s="14">
        <v>40250</v>
      </c>
      <c r="K462" s="14" t="s">
        <v>766</v>
      </c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</row>
    <row r="463" s="1" customFormat="1" spans="2:56">
      <c r="B463" s="14">
        <v>83</v>
      </c>
      <c r="C463" s="15" t="s">
        <v>767</v>
      </c>
      <c r="D463" s="14" t="s">
        <v>765</v>
      </c>
      <c r="E463" s="14" t="s">
        <v>665</v>
      </c>
      <c r="F463" s="14" t="s">
        <v>64</v>
      </c>
      <c r="G463" s="14" t="s">
        <v>18</v>
      </c>
      <c r="H463" s="14">
        <v>1983</v>
      </c>
      <c r="I463" s="14" t="s">
        <v>66</v>
      </c>
      <c r="J463" s="14">
        <v>3500</v>
      </c>
      <c r="K463" s="14" t="s">
        <v>766</v>
      </c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</row>
    <row r="464" s="1" customFormat="1" spans="2:56">
      <c r="B464" s="14">
        <v>84</v>
      </c>
      <c r="C464" s="15" t="s">
        <v>768</v>
      </c>
      <c r="D464" s="14" t="s">
        <v>765</v>
      </c>
      <c r="E464" s="14" t="s">
        <v>665</v>
      </c>
      <c r="F464" s="14" t="s">
        <v>64</v>
      </c>
      <c r="G464" s="14" t="s">
        <v>18</v>
      </c>
      <c r="H464" s="14">
        <v>1983</v>
      </c>
      <c r="I464" s="14" t="s">
        <v>66</v>
      </c>
      <c r="J464" s="14">
        <v>630</v>
      </c>
      <c r="K464" s="14" t="s">
        <v>766</v>
      </c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</row>
    <row r="465" s="1" customFormat="1" spans="1:210">
      <c r="A465" s="13"/>
      <c r="B465" s="12"/>
      <c r="C465" s="9" t="s">
        <v>769</v>
      </c>
      <c r="D465" s="12">
        <v>27</v>
      </c>
      <c r="E465" s="12"/>
      <c r="F465" s="12"/>
      <c r="G465" s="12"/>
      <c r="H465" s="12"/>
      <c r="I465" s="12"/>
      <c r="J465" s="12">
        <f>SUM(J466:J492)</f>
        <v>230536</v>
      </c>
      <c r="K465" s="12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20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  <c r="BV465" s="9"/>
      <c r="BW465" s="9"/>
      <c r="BX465" s="9"/>
      <c r="BY465" s="9"/>
      <c r="BZ465" s="9"/>
      <c r="CA465" s="9"/>
      <c r="CB465" s="9"/>
      <c r="CC465" s="9"/>
      <c r="CD465" s="9"/>
      <c r="CE465" s="9"/>
      <c r="CF465" s="9"/>
      <c r="CG465" s="9"/>
      <c r="CH465" s="9"/>
      <c r="CI465" s="9"/>
      <c r="CJ465" s="9"/>
      <c r="CK465" s="9"/>
      <c r="CL465" s="9"/>
      <c r="CM465" s="9"/>
      <c r="CN465" s="9"/>
      <c r="CO465" s="9"/>
      <c r="CP465" s="9"/>
      <c r="CQ465" s="9"/>
      <c r="CR465" s="9"/>
      <c r="CS465" s="9"/>
      <c r="CT465" s="9"/>
      <c r="CU465" s="9"/>
      <c r="CV465" s="9"/>
      <c r="CW465" s="9"/>
      <c r="CX465" s="9"/>
      <c r="CY465" s="9"/>
      <c r="CZ465" s="9"/>
      <c r="DA465" s="9"/>
      <c r="DB465" s="9"/>
      <c r="DC465" s="9"/>
      <c r="DD465" s="9"/>
      <c r="DE465" s="9"/>
      <c r="DF465" s="9"/>
      <c r="DG465" s="9"/>
      <c r="DH465" s="9"/>
      <c r="DI465" s="9"/>
      <c r="DJ465" s="9"/>
      <c r="DK465" s="9"/>
      <c r="DL465" s="9"/>
      <c r="DM465" s="9"/>
      <c r="DN465" s="9"/>
      <c r="DO465" s="9"/>
      <c r="DP465" s="9"/>
      <c r="DQ465" s="9"/>
      <c r="DR465" s="9"/>
      <c r="DS465" s="9"/>
      <c r="DT465" s="9"/>
      <c r="DU465" s="9"/>
      <c r="DV465" s="9"/>
      <c r="DW465" s="9"/>
      <c r="DX465" s="9"/>
      <c r="DY465" s="9"/>
      <c r="DZ465" s="9"/>
      <c r="EA465" s="9"/>
      <c r="EB465" s="9"/>
      <c r="EC465" s="9"/>
      <c r="ED465" s="9"/>
      <c r="EE465" s="9"/>
      <c r="EF465" s="9"/>
      <c r="EG465" s="9"/>
      <c r="EH465" s="9"/>
      <c r="EI465" s="9"/>
      <c r="EJ465" s="9"/>
      <c r="EK465" s="9"/>
      <c r="EL465" s="9"/>
      <c r="EM465" s="9"/>
      <c r="EN465" s="9"/>
      <c r="EO465" s="9"/>
      <c r="EP465" s="9"/>
      <c r="EQ465" s="9"/>
      <c r="ER465" s="9"/>
      <c r="ES465" s="9"/>
      <c r="ET465" s="9"/>
      <c r="EU465" s="9"/>
      <c r="EV465" s="9"/>
      <c r="EW465" s="9"/>
      <c r="EX465" s="9"/>
      <c r="EY465" s="9"/>
      <c r="EZ465" s="9"/>
      <c r="FA465" s="9"/>
      <c r="FB465" s="9"/>
      <c r="FC465" s="9"/>
      <c r="FD465" s="9"/>
      <c r="FE465" s="9"/>
      <c r="FF465" s="9"/>
      <c r="FG465" s="9"/>
      <c r="FH465" s="9"/>
      <c r="FI465" s="9"/>
      <c r="FJ465" s="9"/>
      <c r="FK465" s="9"/>
      <c r="FL465" s="9"/>
      <c r="FM465" s="9"/>
      <c r="FN465" s="9"/>
      <c r="FO465" s="9"/>
      <c r="FP465" s="9"/>
      <c r="FQ465" s="9"/>
      <c r="FR465" s="9"/>
      <c r="FS465" s="9"/>
      <c r="FT465" s="9"/>
      <c r="FU465" s="9"/>
      <c r="FV465" s="9"/>
      <c r="FW465" s="9"/>
      <c r="FX465" s="9"/>
      <c r="FY465" s="9"/>
      <c r="FZ465" s="9"/>
      <c r="GA465" s="9"/>
      <c r="GB465" s="9"/>
      <c r="GC465" s="9"/>
      <c r="GD465" s="9"/>
      <c r="GE465" s="9"/>
      <c r="GF465" s="9"/>
      <c r="GG465" s="9"/>
      <c r="GH465" s="9"/>
      <c r="GI465" s="9"/>
      <c r="GJ465" s="9"/>
      <c r="GK465" s="9"/>
      <c r="GL465" s="9"/>
      <c r="GM465" s="9"/>
      <c r="GN465" s="9"/>
      <c r="GO465" s="9"/>
      <c r="GP465" s="9"/>
      <c r="GQ465" s="9"/>
      <c r="GR465" s="9"/>
      <c r="GS465" s="9"/>
      <c r="GT465" s="9"/>
      <c r="GU465" s="9"/>
      <c r="GV465" s="9"/>
      <c r="GW465" s="9"/>
      <c r="GX465" s="9"/>
      <c r="GY465" s="9"/>
      <c r="GZ465" s="9"/>
      <c r="HA465" s="9"/>
      <c r="HB465" s="9"/>
    </row>
    <row r="466" s="1" customFormat="1" spans="2:56">
      <c r="B466" s="14">
        <v>85</v>
      </c>
      <c r="C466" s="15" t="s">
        <v>770</v>
      </c>
      <c r="D466" s="14" t="s">
        <v>771</v>
      </c>
      <c r="E466" s="14" t="s">
        <v>772</v>
      </c>
      <c r="F466" s="14" t="s">
        <v>64</v>
      </c>
      <c r="G466" s="14" t="s">
        <v>18</v>
      </c>
      <c r="H466" s="14">
        <v>1976</v>
      </c>
      <c r="I466" s="14" t="s">
        <v>66</v>
      </c>
      <c r="J466" s="14">
        <v>3300</v>
      </c>
      <c r="K466" s="14" t="s">
        <v>20</v>
      </c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</row>
    <row r="467" s="1" customFormat="1" spans="2:56">
      <c r="B467" s="14">
        <v>86</v>
      </c>
      <c r="C467" s="15" t="s">
        <v>773</v>
      </c>
      <c r="D467" s="14" t="s">
        <v>774</v>
      </c>
      <c r="E467" s="14" t="s">
        <v>775</v>
      </c>
      <c r="F467" s="14" t="s">
        <v>64</v>
      </c>
      <c r="G467" s="14" t="s">
        <v>65</v>
      </c>
      <c r="H467" s="14">
        <v>1995</v>
      </c>
      <c r="I467" s="14" t="s">
        <v>69</v>
      </c>
      <c r="J467" s="14">
        <v>500</v>
      </c>
      <c r="K467" s="14" t="s">
        <v>20</v>
      </c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</row>
    <row r="468" s="1" customFormat="1" spans="2:56">
      <c r="B468" s="14">
        <v>87</v>
      </c>
      <c r="C468" s="15" t="s">
        <v>776</v>
      </c>
      <c r="D468" s="14" t="s">
        <v>774</v>
      </c>
      <c r="E468" s="14" t="s">
        <v>775</v>
      </c>
      <c r="F468" s="14" t="s">
        <v>64</v>
      </c>
      <c r="G468" s="14" t="s">
        <v>65</v>
      </c>
      <c r="H468" s="14">
        <v>1997</v>
      </c>
      <c r="I468" s="14" t="s">
        <v>69</v>
      </c>
      <c r="J468" s="14">
        <v>500</v>
      </c>
      <c r="K468" s="14" t="s">
        <v>20</v>
      </c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</row>
    <row r="469" s="1" customFormat="1" spans="2:56">
      <c r="B469" s="14">
        <v>88</v>
      </c>
      <c r="C469" s="15" t="s">
        <v>777</v>
      </c>
      <c r="D469" s="14" t="s">
        <v>778</v>
      </c>
      <c r="E469" s="14" t="s">
        <v>775</v>
      </c>
      <c r="F469" s="14" t="s">
        <v>64</v>
      </c>
      <c r="G469" s="14" t="s">
        <v>65</v>
      </c>
      <c r="H469" s="14">
        <v>2003</v>
      </c>
      <c r="I469" s="14" t="s">
        <v>69</v>
      </c>
      <c r="J469" s="14">
        <v>1600</v>
      </c>
      <c r="K469" s="14" t="s">
        <v>20</v>
      </c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</row>
    <row r="470" s="1" customFormat="1" spans="2:56">
      <c r="B470" s="14">
        <v>89</v>
      </c>
      <c r="C470" s="15" t="s">
        <v>779</v>
      </c>
      <c r="D470" s="14" t="s">
        <v>780</v>
      </c>
      <c r="E470" s="14" t="s">
        <v>775</v>
      </c>
      <c r="F470" s="14" t="s">
        <v>64</v>
      </c>
      <c r="G470" s="14" t="s">
        <v>65</v>
      </c>
      <c r="H470" s="14">
        <v>1989</v>
      </c>
      <c r="I470" s="14" t="s">
        <v>69</v>
      </c>
      <c r="J470" s="14">
        <v>320</v>
      </c>
      <c r="K470" s="14" t="s">
        <v>20</v>
      </c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</row>
    <row r="471" s="1" customFormat="1" spans="2:56">
      <c r="B471" s="14">
        <v>90</v>
      </c>
      <c r="C471" s="15" t="s">
        <v>781</v>
      </c>
      <c r="D471" s="14" t="s">
        <v>774</v>
      </c>
      <c r="E471" s="14" t="s">
        <v>775</v>
      </c>
      <c r="F471" s="14" t="s">
        <v>64</v>
      </c>
      <c r="G471" s="14" t="s">
        <v>65</v>
      </c>
      <c r="H471" s="14">
        <v>2005</v>
      </c>
      <c r="I471" s="14" t="s">
        <v>69</v>
      </c>
      <c r="J471" s="14">
        <v>400</v>
      </c>
      <c r="K471" s="14" t="s">
        <v>20</v>
      </c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</row>
    <row r="472" s="1" customFormat="1" spans="2:56">
      <c r="B472" s="14">
        <v>91</v>
      </c>
      <c r="C472" s="15" t="s">
        <v>782</v>
      </c>
      <c r="D472" s="14" t="s">
        <v>783</v>
      </c>
      <c r="E472" s="14" t="s">
        <v>784</v>
      </c>
      <c r="F472" s="14" t="s">
        <v>64</v>
      </c>
      <c r="G472" s="14" t="s">
        <v>65</v>
      </c>
      <c r="H472" s="14">
        <v>2012</v>
      </c>
      <c r="I472" s="14" t="s">
        <v>19</v>
      </c>
      <c r="J472" s="14">
        <v>4800</v>
      </c>
      <c r="K472" s="14" t="s">
        <v>20</v>
      </c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</row>
    <row r="473" s="1" customFormat="1" spans="2:56">
      <c r="B473" s="14">
        <v>92</v>
      </c>
      <c r="C473" s="15" t="s">
        <v>785</v>
      </c>
      <c r="D473" s="14" t="s">
        <v>786</v>
      </c>
      <c r="E473" s="14" t="s">
        <v>787</v>
      </c>
      <c r="F473" s="14" t="s">
        <v>64</v>
      </c>
      <c r="G473" s="14" t="s">
        <v>65</v>
      </c>
      <c r="H473" s="14">
        <v>2002</v>
      </c>
      <c r="I473" s="14" t="s">
        <v>19</v>
      </c>
      <c r="J473" s="14">
        <v>3750</v>
      </c>
      <c r="K473" s="14" t="s">
        <v>20</v>
      </c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</row>
    <row r="474" s="1" customFormat="1" spans="2:56">
      <c r="B474" s="14">
        <v>93</v>
      </c>
      <c r="C474" s="15" t="s">
        <v>788</v>
      </c>
      <c r="D474" s="14" t="s">
        <v>786</v>
      </c>
      <c r="E474" s="14" t="s">
        <v>787</v>
      </c>
      <c r="F474" s="14" t="s">
        <v>64</v>
      </c>
      <c r="G474" s="14" t="s">
        <v>65</v>
      </c>
      <c r="H474" s="14">
        <v>2004</v>
      </c>
      <c r="I474" s="14" t="s">
        <v>19</v>
      </c>
      <c r="J474" s="14">
        <v>3750</v>
      </c>
      <c r="K474" s="14" t="s">
        <v>20</v>
      </c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</row>
    <row r="475" s="1" customFormat="1" spans="2:56">
      <c r="B475" s="14">
        <v>94</v>
      </c>
      <c r="C475" s="15" t="s">
        <v>789</v>
      </c>
      <c r="D475" s="14" t="s">
        <v>786</v>
      </c>
      <c r="E475" s="14" t="s">
        <v>787</v>
      </c>
      <c r="F475" s="14" t="s">
        <v>64</v>
      </c>
      <c r="G475" s="14" t="s">
        <v>65</v>
      </c>
      <c r="H475" s="14">
        <v>2015</v>
      </c>
      <c r="I475" s="14" t="s">
        <v>19</v>
      </c>
      <c r="J475" s="14">
        <v>10000</v>
      </c>
      <c r="K475" s="14" t="s">
        <v>20</v>
      </c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</row>
    <row r="476" s="1" customFormat="1" spans="2:56">
      <c r="B476" s="14">
        <v>95</v>
      </c>
      <c r="C476" s="15" t="s">
        <v>790</v>
      </c>
      <c r="D476" s="14" t="s">
        <v>786</v>
      </c>
      <c r="E476" s="14" t="s">
        <v>784</v>
      </c>
      <c r="F476" s="14" t="s">
        <v>64</v>
      </c>
      <c r="G476" s="14" t="s">
        <v>65</v>
      </c>
      <c r="H476" s="14">
        <v>2014</v>
      </c>
      <c r="I476" s="14" t="s">
        <v>19</v>
      </c>
      <c r="J476" s="14">
        <v>4000</v>
      </c>
      <c r="K476" s="14" t="s">
        <v>20</v>
      </c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</row>
    <row r="477" s="1" customFormat="1" spans="2:56">
      <c r="B477" s="14">
        <v>96</v>
      </c>
      <c r="C477" s="15" t="s">
        <v>791</v>
      </c>
      <c r="D477" s="14" t="s">
        <v>783</v>
      </c>
      <c r="E477" s="14" t="s">
        <v>784</v>
      </c>
      <c r="F477" s="14" t="s">
        <v>64</v>
      </c>
      <c r="G477" s="14" t="s">
        <v>65</v>
      </c>
      <c r="H477" s="14">
        <v>2000</v>
      </c>
      <c r="I477" s="14" t="s">
        <v>19</v>
      </c>
      <c r="J477" s="14">
        <v>5000</v>
      </c>
      <c r="K477" s="14" t="s">
        <v>20</v>
      </c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</row>
    <row r="478" s="1" customFormat="1" spans="2:56">
      <c r="B478" s="14">
        <v>97</v>
      </c>
      <c r="C478" s="15" t="s">
        <v>792</v>
      </c>
      <c r="D478" s="14" t="s">
        <v>780</v>
      </c>
      <c r="E478" s="14" t="s">
        <v>784</v>
      </c>
      <c r="F478" s="14" t="s">
        <v>64</v>
      </c>
      <c r="G478" s="14" t="s">
        <v>65</v>
      </c>
      <c r="H478" s="14">
        <v>2010</v>
      </c>
      <c r="I478" s="14" t="s">
        <v>19</v>
      </c>
      <c r="J478" s="14">
        <v>12000</v>
      </c>
      <c r="K478" s="14" t="s">
        <v>20</v>
      </c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</row>
    <row r="479" s="1" customFormat="1" spans="2:56">
      <c r="B479" s="14">
        <v>98</v>
      </c>
      <c r="C479" s="15" t="s">
        <v>793</v>
      </c>
      <c r="D479" s="14" t="s">
        <v>780</v>
      </c>
      <c r="E479" s="14" t="s">
        <v>784</v>
      </c>
      <c r="F479" s="14" t="s">
        <v>64</v>
      </c>
      <c r="G479" s="14" t="s">
        <v>65</v>
      </c>
      <c r="H479" s="14">
        <v>2012</v>
      </c>
      <c r="I479" s="14" t="s">
        <v>66</v>
      </c>
      <c r="J479" s="14">
        <v>500</v>
      </c>
      <c r="K479" s="14" t="s">
        <v>20</v>
      </c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</row>
    <row r="480" s="1" customFormat="1" spans="2:56">
      <c r="B480" s="14">
        <v>99</v>
      </c>
      <c r="C480" s="15" t="s">
        <v>794</v>
      </c>
      <c r="D480" s="14" t="s">
        <v>795</v>
      </c>
      <c r="E480" s="14" t="s">
        <v>784</v>
      </c>
      <c r="F480" s="14" t="s">
        <v>64</v>
      </c>
      <c r="G480" s="14" t="s">
        <v>65</v>
      </c>
      <c r="H480" s="14">
        <v>2013</v>
      </c>
      <c r="I480" s="14" t="s">
        <v>19</v>
      </c>
      <c r="J480" s="14">
        <v>9800</v>
      </c>
      <c r="K480" s="14" t="s">
        <v>20</v>
      </c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</row>
    <row r="481" s="1" customFormat="1" spans="2:56">
      <c r="B481" s="14">
        <v>100</v>
      </c>
      <c r="C481" s="15" t="s">
        <v>796</v>
      </c>
      <c r="D481" s="14" t="s">
        <v>795</v>
      </c>
      <c r="E481" s="14" t="s">
        <v>784</v>
      </c>
      <c r="F481" s="14" t="s">
        <v>64</v>
      </c>
      <c r="G481" s="14" t="s">
        <v>18</v>
      </c>
      <c r="H481" s="14">
        <v>2014</v>
      </c>
      <c r="I481" s="14" t="s">
        <v>19</v>
      </c>
      <c r="J481" s="14">
        <v>820</v>
      </c>
      <c r="K481" s="14" t="s">
        <v>20</v>
      </c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</row>
    <row r="482" s="1" customFormat="1" spans="2:56">
      <c r="B482" s="14">
        <v>101</v>
      </c>
      <c r="C482" s="15" t="s">
        <v>797</v>
      </c>
      <c r="D482" s="14" t="s">
        <v>795</v>
      </c>
      <c r="E482" s="14" t="s">
        <v>784</v>
      </c>
      <c r="F482" s="14" t="s">
        <v>64</v>
      </c>
      <c r="G482" s="14" t="s">
        <v>65</v>
      </c>
      <c r="H482" s="14">
        <v>1980</v>
      </c>
      <c r="I482" s="14" t="s">
        <v>19</v>
      </c>
      <c r="J482" s="14">
        <v>550</v>
      </c>
      <c r="K482" s="14" t="s">
        <v>20</v>
      </c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</row>
    <row r="483" s="1" customFormat="1" ht="28.5" spans="2:56">
      <c r="B483" s="14">
        <v>102</v>
      </c>
      <c r="C483" s="15" t="s">
        <v>798</v>
      </c>
      <c r="D483" s="14" t="s">
        <v>795</v>
      </c>
      <c r="E483" s="14" t="s">
        <v>799</v>
      </c>
      <c r="F483" s="14" t="s">
        <v>64</v>
      </c>
      <c r="G483" s="14" t="s">
        <v>65</v>
      </c>
      <c r="H483" s="14">
        <v>1986</v>
      </c>
      <c r="I483" s="14" t="s">
        <v>19</v>
      </c>
      <c r="J483" s="14">
        <v>260</v>
      </c>
      <c r="K483" s="14" t="s">
        <v>20</v>
      </c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</row>
    <row r="484" s="1" customFormat="1" ht="28.5" spans="2:56">
      <c r="B484" s="14">
        <v>103</v>
      </c>
      <c r="C484" s="15" t="s">
        <v>800</v>
      </c>
      <c r="D484" s="14" t="s">
        <v>795</v>
      </c>
      <c r="E484" s="14" t="s">
        <v>801</v>
      </c>
      <c r="F484" s="14" t="s">
        <v>371</v>
      </c>
      <c r="G484" s="14" t="s">
        <v>18</v>
      </c>
      <c r="H484" s="14" t="s">
        <v>371</v>
      </c>
      <c r="I484" s="14" t="s">
        <v>19</v>
      </c>
      <c r="J484" s="14">
        <v>1760</v>
      </c>
      <c r="K484" s="14" t="s">
        <v>20</v>
      </c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</row>
    <row r="485" s="1" customFormat="1" spans="2:56">
      <c r="B485" s="14">
        <v>104</v>
      </c>
      <c r="C485" s="15" t="s">
        <v>802</v>
      </c>
      <c r="D485" s="14" t="s">
        <v>795</v>
      </c>
      <c r="E485" s="14" t="s">
        <v>61</v>
      </c>
      <c r="F485" s="14" t="s">
        <v>64</v>
      </c>
      <c r="G485" s="14" t="s">
        <v>18</v>
      </c>
      <c r="H485" s="14">
        <v>2009</v>
      </c>
      <c r="I485" s="14" t="s">
        <v>19</v>
      </c>
      <c r="J485" s="14">
        <v>15000</v>
      </c>
      <c r="K485" s="14" t="s">
        <v>20</v>
      </c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</row>
    <row r="486" s="1" customFormat="1" spans="2:56">
      <c r="B486" s="14">
        <v>105</v>
      </c>
      <c r="C486" s="15" t="s">
        <v>803</v>
      </c>
      <c r="D486" s="14" t="s">
        <v>795</v>
      </c>
      <c r="E486" s="14" t="s">
        <v>61</v>
      </c>
      <c r="F486" s="14" t="s">
        <v>64</v>
      </c>
      <c r="G486" s="14" t="s">
        <v>18</v>
      </c>
      <c r="H486" s="14">
        <v>2009</v>
      </c>
      <c r="I486" s="14" t="s">
        <v>19</v>
      </c>
      <c r="J486" s="14">
        <v>12000</v>
      </c>
      <c r="K486" s="14" t="s">
        <v>20</v>
      </c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</row>
    <row r="487" s="1" customFormat="1" ht="28.5" spans="2:56">
      <c r="B487" s="14">
        <v>106</v>
      </c>
      <c r="C487" s="15" t="s">
        <v>804</v>
      </c>
      <c r="D487" s="14" t="s">
        <v>795</v>
      </c>
      <c r="E487" s="14" t="s">
        <v>805</v>
      </c>
      <c r="F487" s="14" t="s">
        <v>64</v>
      </c>
      <c r="G487" s="14" t="s">
        <v>18</v>
      </c>
      <c r="H487" s="14">
        <v>2009</v>
      </c>
      <c r="I487" s="14" t="s">
        <v>19</v>
      </c>
      <c r="J487" s="14">
        <v>1800</v>
      </c>
      <c r="K487" s="14" t="s">
        <v>20</v>
      </c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</row>
    <row r="488" s="1" customFormat="1" ht="28.5" spans="2:56">
      <c r="B488" s="14">
        <v>107</v>
      </c>
      <c r="C488" s="15" t="s">
        <v>806</v>
      </c>
      <c r="D488" s="14" t="s">
        <v>795</v>
      </c>
      <c r="E488" s="14" t="s">
        <v>801</v>
      </c>
      <c r="F488" s="14" t="s">
        <v>180</v>
      </c>
      <c r="G488" s="14" t="s">
        <v>65</v>
      </c>
      <c r="H488" s="14">
        <v>1996</v>
      </c>
      <c r="I488" s="14" t="s">
        <v>19</v>
      </c>
      <c r="J488" s="14">
        <v>66</v>
      </c>
      <c r="K488" s="14" t="s">
        <v>20</v>
      </c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</row>
    <row r="489" s="1" customFormat="1" spans="2:56">
      <c r="B489" s="14">
        <v>108</v>
      </c>
      <c r="C489" s="15" t="s">
        <v>807</v>
      </c>
      <c r="D489" s="14" t="s">
        <v>808</v>
      </c>
      <c r="E489" s="14" t="s">
        <v>809</v>
      </c>
      <c r="F489" s="14" t="s">
        <v>17</v>
      </c>
      <c r="G489" s="14" t="s">
        <v>31</v>
      </c>
      <c r="H489" s="14">
        <v>1995</v>
      </c>
      <c r="I489" s="14" t="s">
        <v>69</v>
      </c>
      <c r="J489" s="14">
        <v>1300</v>
      </c>
      <c r="K489" s="14" t="s">
        <v>20</v>
      </c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</row>
    <row r="490" s="1" customFormat="1" spans="2:56">
      <c r="B490" s="14">
        <v>109</v>
      </c>
      <c r="C490" s="15" t="s">
        <v>810</v>
      </c>
      <c r="D490" s="14" t="s">
        <v>808</v>
      </c>
      <c r="E490" s="14" t="s">
        <v>772</v>
      </c>
      <c r="F490" s="14" t="s">
        <v>64</v>
      </c>
      <c r="G490" s="14" t="s">
        <v>31</v>
      </c>
      <c r="H490" s="14">
        <v>2005</v>
      </c>
      <c r="I490" s="14" t="s">
        <v>19</v>
      </c>
      <c r="J490" s="14">
        <v>1260</v>
      </c>
      <c r="K490" s="14" t="s">
        <v>20</v>
      </c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</row>
    <row r="491" s="1" customFormat="1" spans="2:56">
      <c r="B491" s="14">
        <v>110</v>
      </c>
      <c r="C491" s="15" t="s">
        <v>811</v>
      </c>
      <c r="D491" s="14" t="s">
        <v>812</v>
      </c>
      <c r="E491" s="14" t="s">
        <v>813</v>
      </c>
      <c r="F491" s="14" t="s">
        <v>180</v>
      </c>
      <c r="G491" s="14" t="s">
        <v>18</v>
      </c>
      <c r="H491" s="14">
        <v>1998</v>
      </c>
      <c r="I491" s="14" t="s">
        <v>69</v>
      </c>
      <c r="J491" s="14">
        <v>500</v>
      </c>
      <c r="K491" s="14" t="s">
        <v>20</v>
      </c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</row>
    <row r="492" s="1" customFormat="1" spans="2:56">
      <c r="B492" s="14">
        <v>111</v>
      </c>
      <c r="C492" s="21" t="s">
        <v>814</v>
      </c>
      <c r="D492" s="14" t="s">
        <v>815</v>
      </c>
      <c r="E492" s="14" t="s">
        <v>816</v>
      </c>
      <c r="F492" s="14" t="s">
        <v>371</v>
      </c>
      <c r="G492" s="14" t="s">
        <v>65</v>
      </c>
      <c r="H492" s="14" t="s">
        <v>371</v>
      </c>
      <c r="I492" s="14" t="s">
        <v>66</v>
      </c>
      <c r="J492" s="14">
        <v>135000</v>
      </c>
      <c r="K492" s="14" t="s">
        <v>20</v>
      </c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</row>
    <row r="493" s="1" customFormat="1" spans="1:210">
      <c r="A493" s="13"/>
      <c r="B493" s="12"/>
      <c r="C493" s="9" t="s">
        <v>817</v>
      </c>
      <c r="D493" s="12">
        <v>12</v>
      </c>
      <c r="E493" s="12"/>
      <c r="F493" s="12"/>
      <c r="G493" s="12"/>
      <c r="H493" s="12"/>
      <c r="I493" s="12"/>
      <c r="J493" s="12">
        <f>SUM(J494:J505)</f>
        <v>109736</v>
      </c>
      <c r="K493" s="12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20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9"/>
      <c r="BV493" s="9"/>
      <c r="BW493" s="9"/>
      <c r="BX493" s="9"/>
      <c r="BY493" s="9"/>
      <c r="BZ493" s="9"/>
      <c r="CA493" s="9"/>
      <c r="CB493" s="9"/>
      <c r="CC493" s="9"/>
      <c r="CD493" s="9"/>
      <c r="CE493" s="9"/>
      <c r="CF493" s="9"/>
      <c r="CG493" s="9"/>
      <c r="CH493" s="9"/>
      <c r="CI493" s="9"/>
      <c r="CJ493" s="9"/>
      <c r="CK493" s="9"/>
      <c r="CL493" s="9"/>
      <c r="CM493" s="9"/>
      <c r="CN493" s="9"/>
      <c r="CO493" s="9"/>
      <c r="CP493" s="9"/>
      <c r="CQ493" s="9"/>
      <c r="CR493" s="9"/>
      <c r="CS493" s="9"/>
      <c r="CT493" s="9"/>
      <c r="CU493" s="9"/>
      <c r="CV493" s="9"/>
      <c r="CW493" s="9"/>
      <c r="CX493" s="9"/>
      <c r="CY493" s="9"/>
      <c r="CZ493" s="9"/>
      <c r="DA493" s="9"/>
      <c r="DB493" s="9"/>
      <c r="DC493" s="9"/>
      <c r="DD493" s="9"/>
      <c r="DE493" s="9"/>
      <c r="DF493" s="9"/>
      <c r="DG493" s="9"/>
      <c r="DH493" s="9"/>
      <c r="DI493" s="9"/>
      <c r="DJ493" s="9"/>
      <c r="DK493" s="9"/>
      <c r="DL493" s="9"/>
      <c r="DM493" s="9"/>
      <c r="DN493" s="9"/>
      <c r="DO493" s="9"/>
      <c r="DP493" s="9"/>
      <c r="DQ493" s="9"/>
      <c r="DR493" s="9"/>
      <c r="DS493" s="9"/>
      <c r="DT493" s="9"/>
      <c r="DU493" s="9"/>
      <c r="DV493" s="9"/>
      <c r="DW493" s="9"/>
      <c r="DX493" s="9"/>
      <c r="DY493" s="9"/>
      <c r="DZ493" s="9"/>
      <c r="EA493" s="9"/>
      <c r="EB493" s="9"/>
      <c r="EC493" s="9"/>
      <c r="ED493" s="9"/>
      <c r="EE493" s="9"/>
      <c r="EF493" s="9"/>
      <c r="EG493" s="9"/>
      <c r="EH493" s="9"/>
      <c r="EI493" s="9"/>
      <c r="EJ493" s="9"/>
      <c r="EK493" s="9"/>
      <c r="EL493" s="9"/>
      <c r="EM493" s="9"/>
      <c r="EN493" s="9"/>
      <c r="EO493" s="9"/>
      <c r="EP493" s="9"/>
      <c r="EQ493" s="9"/>
      <c r="ER493" s="9"/>
      <c r="ES493" s="9"/>
      <c r="ET493" s="9"/>
      <c r="EU493" s="9"/>
      <c r="EV493" s="9"/>
      <c r="EW493" s="9"/>
      <c r="EX493" s="9"/>
      <c r="EY493" s="9"/>
      <c r="EZ493" s="9"/>
      <c r="FA493" s="9"/>
      <c r="FB493" s="9"/>
      <c r="FC493" s="9"/>
      <c r="FD493" s="9"/>
      <c r="FE493" s="9"/>
      <c r="FF493" s="9"/>
      <c r="FG493" s="9"/>
      <c r="FH493" s="9"/>
      <c r="FI493" s="9"/>
      <c r="FJ493" s="9"/>
      <c r="FK493" s="9"/>
      <c r="FL493" s="9"/>
      <c r="FM493" s="9"/>
      <c r="FN493" s="9"/>
      <c r="FO493" s="9"/>
      <c r="FP493" s="9"/>
      <c r="FQ493" s="9"/>
      <c r="FR493" s="9"/>
      <c r="FS493" s="9"/>
      <c r="FT493" s="9"/>
      <c r="FU493" s="9"/>
      <c r="FV493" s="9"/>
      <c r="FW493" s="9"/>
      <c r="FX493" s="9"/>
      <c r="FY493" s="9"/>
      <c r="FZ493" s="9"/>
      <c r="GA493" s="9"/>
      <c r="GB493" s="9"/>
      <c r="GC493" s="9"/>
      <c r="GD493" s="9"/>
      <c r="GE493" s="9"/>
      <c r="GF493" s="9"/>
      <c r="GG493" s="9"/>
      <c r="GH493" s="9"/>
      <c r="GI493" s="9"/>
      <c r="GJ493" s="9"/>
      <c r="GK493" s="9"/>
      <c r="GL493" s="9"/>
      <c r="GM493" s="9"/>
      <c r="GN493" s="9"/>
      <c r="GO493" s="9"/>
      <c r="GP493" s="9"/>
      <c r="GQ493" s="9"/>
      <c r="GR493" s="9"/>
      <c r="GS493" s="9"/>
      <c r="GT493" s="9"/>
      <c r="GU493" s="9"/>
      <c r="GV493" s="9"/>
      <c r="GW493" s="9"/>
      <c r="GX493" s="9"/>
      <c r="GY493" s="9"/>
      <c r="GZ493" s="9"/>
      <c r="HA493" s="9"/>
      <c r="HB493" s="9"/>
    </row>
    <row r="494" s="1" customFormat="1" spans="2:56">
      <c r="B494" s="14">
        <v>112</v>
      </c>
      <c r="C494" s="15" t="s">
        <v>818</v>
      </c>
      <c r="D494" s="14" t="s">
        <v>819</v>
      </c>
      <c r="E494" s="14" t="s">
        <v>787</v>
      </c>
      <c r="F494" s="14" t="s">
        <v>64</v>
      </c>
      <c r="G494" s="14" t="s">
        <v>65</v>
      </c>
      <c r="H494" s="14" t="s">
        <v>371</v>
      </c>
      <c r="I494" s="14" t="s">
        <v>19</v>
      </c>
      <c r="J494" s="14">
        <v>9000</v>
      </c>
      <c r="K494" s="14" t="s">
        <v>20</v>
      </c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</row>
    <row r="495" s="1" customFormat="1" spans="2:56">
      <c r="B495" s="14">
        <v>113</v>
      </c>
      <c r="C495" s="15" t="s">
        <v>820</v>
      </c>
      <c r="D495" s="14" t="s">
        <v>819</v>
      </c>
      <c r="E495" s="14" t="s">
        <v>386</v>
      </c>
      <c r="F495" s="14" t="s">
        <v>17</v>
      </c>
      <c r="G495" s="14" t="s">
        <v>31</v>
      </c>
      <c r="H495" s="14">
        <v>2006</v>
      </c>
      <c r="I495" s="14" t="s">
        <v>19</v>
      </c>
      <c r="J495" s="14">
        <v>6</v>
      </c>
      <c r="K495" s="14" t="s">
        <v>89</v>
      </c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</row>
    <row r="496" s="1" customFormat="1" spans="2:56">
      <c r="B496" s="14">
        <v>114</v>
      </c>
      <c r="C496" s="15" t="s">
        <v>821</v>
      </c>
      <c r="D496" s="14" t="s">
        <v>819</v>
      </c>
      <c r="E496" s="14" t="s">
        <v>787</v>
      </c>
      <c r="F496" s="14" t="s">
        <v>17</v>
      </c>
      <c r="G496" s="14" t="s">
        <v>18</v>
      </c>
      <c r="H496" s="14">
        <v>1989</v>
      </c>
      <c r="I496" s="14" t="s">
        <v>19</v>
      </c>
      <c r="J496" s="14">
        <v>400</v>
      </c>
      <c r="K496" s="14" t="s">
        <v>70</v>
      </c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</row>
    <row r="497" s="1" customFormat="1" spans="2:56">
      <c r="B497" s="14">
        <v>115</v>
      </c>
      <c r="C497" s="15" t="s">
        <v>822</v>
      </c>
      <c r="D497" s="14" t="s">
        <v>823</v>
      </c>
      <c r="E497" s="14" t="s">
        <v>824</v>
      </c>
      <c r="F497" s="14" t="s">
        <v>64</v>
      </c>
      <c r="G497" s="14" t="s">
        <v>18</v>
      </c>
      <c r="H497" s="14">
        <v>1983</v>
      </c>
      <c r="I497" s="14" t="s">
        <v>19</v>
      </c>
      <c r="J497" s="14">
        <v>450</v>
      </c>
      <c r="K497" s="14" t="s">
        <v>20</v>
      </c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</row>
    <row r="498" s="1" customFormat="1" ht="28.5" spans="2:56">
      <c r="B498" s="14">
        <v>116</v>
      </c>
      <c r="C498" s="15" t="s">
        <v>825</v>
      </c>
      <c r="D498" s="14" t="s">
        <v>823</v>
      </c>
      <c r="E498" s="14" t="s">
        <v>824</v>
      </c>
      <c r="F498" s="14" t="s">
        <v>600</v>
      </c>
      <c r="G498" s="14" t="s">
        <v>18</v>
      </c>
      <c r="H498" s="14" t="s">
        <v>466</v>
      </c>
      <c r="I498" s="14" t="s">
        <v>19</v>
      </c>
      <c r="J498" s="14">
        <v>1580</v>
      </c>
      <c r="K498" s="14" t="s">
        <v>20</v>
      </c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</row>
    <row r="499" s="1" customFormat="1" spans="2:56">
      <c r="B499" s="14">
        <v>117</v>
      </c>
      <c r="C499" s="15" t="s">
        <v>826</v>
      </c>
      <c r="D499" s="14" t="s">
        <v>827</v>
      </c>
      <c r="E499" s="14" t="s">
        <v>824</v>
      </c>
      <c r="F499" s="14" t="s">
        <v>64</v>
      </c>
      <c r="G499" s="14" t="s">
        <v>65</v>
      </c>
      <c r="H499" s="14">
        <v>2020</v>
      </c>
      <c r="I499" s="14" t="s">
        <v>19</v>
      </c>
      <c r="J499" s="14">
        <v>8000</v>
      </c>
      <c r="K499" s="14" t="s">
        <v>20</v>
      </c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</row>
    <row r="500" s="1" customFormat="1" spans="2:56">
      <c r="B500" s="14">
        <v>118</v>
      </c>
      <c r="C500" s="15" t="s">
        <v>828</v>
      </c>
      <c r="D500" s="14" t="s">
        <v>827</v>
      </c>
      <c r="E500" s="14" t="s">
        <v>824</v>
      </c>
      <c r="F500" s="14" t="s">
        <v>64</v>
      </c>
      <c r="G500" s="14" t="s">
        <v>65</v>
      </c>
      <c r="H500" s="14">
        <v>1978</v>
      </c>
      <c r="I500" s="14" t="s">
        <v>19</v>
      </c>
      <c r="J500" s="14">
        <v>225</v>
      </c>
      <c r="K500" s="14" t="s">
        <v>70</v>
      </c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</row>
    <row r="501" s="1" customFormat="1" spans="2:56">
      <c r="B501" s="14">
        <v>119</v>
      </c>
      <c r="C501" s="15" t="s">
        <v>829</v>
      </c>
      <c r="D501" s="14" t="s">
        <v>830</v>
      </c>
      <c r="E501" s="14" t="s">
        <v>310</v>
      </c>
      <c r="F501" s="14" t="s">
        <v>17</v>
      </c>
      <c r="G501" s="14" t="s">
        <v>65</v>
      </c>
      <c r="H501" s="14">
        <v>1996</v>
      </c>
      <c r="I501" s="14" t="s">
        <v>19</v>
      </c>
      <c r="J501" s="14">
        <v>300</v>
      </c>
      <c r="K501" s="14" t="s">
        <v>70</v>
      </c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</row>
    <row r="502" s="1" customFormat="1" spans="2:56">
      <c r="B502" s="14">
        <v>120</v>
      </c>
      <c r="C502" s="15" t="s">
        <v>831</v>
      </c>
      <c r="D502" s="14" t="s">
        <v>832</v>
      </c>
      <c r="E502" s="14" t="s">
        <v>824</v>
      </c>
      <c r="F502" s="14" t="s">
        <v>180</v>
      </c>
      <c r="G502" s="14" t="s">
        <v>65</v>
      </c>
      <c r="H502" s="14">
        <v>2003</v>
      </c>
      <c r="I502" s="14" t="s">
        <v>19</v>
      </c>
      <c r="J502" s="14">
        <v>375</v>
      </c>
      <c r="K502" s="14" t="s">
        <v>70</v>
      </c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</row>
    <row r="503" s="1" customFormat="1" spans="2:56">
      <c r="B503" s="14">
        <v>121</v>
      </c>
      <c r="C503" s="15" t="s">
        <v>833</v>
      </c>
      <c r="D503" s="14" t="s">
        <v>819</v>
      </c>
      <c r="E503" s="14" t="s">
        <v>787</v>
      </c>
      <c r="F503" s="14" t="s">
        <v>371</v>
      </c>
      <c r="G503" s="14" t="s">
        <v>65</v>
      </c>
      <c r="H503" s="14" t="s">
        <v>371</v>
      </c>
      <c r="I503" s="14" t="s">
        <v>19</v>
      </c>
      <c r="J503" s="14">
        <v>27000</v>
      </c>
      <c r="K503" s="14" t="s">
        <v>20</v>
      </c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</row>
    <row r="504" s="1" customFormat="1" spans="2:56">
      <c r="B504" s="14">
        <v>122</v>
      </c>
      <c r="C504" s="15" t="s">
        <v>834</v>
      </c>
      <c r="D504" s="14" t="s">
        <v>823</v>
      </c>
      <c r="E504" s="14" t="s">
        <v>824</v>
      </c>
      <c r="F504" s="14" t="s">
        <v>64</v>
      </c>
      <c r="G504" s="14" t="s">
        <v>65</v>
      </c>
      <c r="H504" s="14">
        <v>1990</v>
      </c>
      <c r="I504" s="14" t="s">
        <v>19</v>
      </c>
      <c r="J504" s="14">
        <v>2400</v>
      </c>
      <c r="K504" s="14" t="s">
        <v>20</v>
      </c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</row>
    <row r="505" s="1" customFormat="1" spans="2:56">
      <c r="B505" s="14">
        <v>123</v>
      </c>
      <c r="C505" s="15" t="s">
        <v>835</v>
      </c>
      <c r="D505" s="14" t="s">
        <v>836</v>
      </c>
      <c r="E505" s="14" t="s">
        <v>816</v>
      </c>
      <c r="F505" s="14" t="s">
        <v>371</v>
      </c>
      <c r="G505" s="14" t="s">
        <v>65</v>
      </c>
      <c r="H505" s="14" t="s">
        <v>371</v>
      </c>
      <c r="I505" s="14" t="s">
        <v>66</v>
      </c>
      <c r="J505" s="14">
        <v>60000</v>
      </c>
      <c r="K505" s="14" t="s">
        <v>20</v>
      </c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</row>
    <row r="506" s="1" customFormat="1" spans="1:210">
      <c r="A506" s="13"/>
      <c r="B506" s="12"/>
      <c r="C506" s="9" t="s">
        <v>837</v>
      </c>
      <c r="D506" s="12">
        <v>2</v>
      </c>
      <c r="E506" s="12"/>
      <c r="F506" s="12"/>
      <c r="G506" s="12"/>
      <c r="H506" s="12"/>
      <c r="I506" s="12"/>
      <c r="J506" s="12">
        <f>SUM(J507:J508)</f>
        <v>4925</v>
      </c>
      <c r="K506" s="12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20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  <c r="DF506" s="9"/>
      <c r="DG506" s="9"/>
      <c r="DH506" s="9"/>
      <c r="DI506" s="9"/>
      <c r="DJ506" s="9"/>
      <c r="DK506" s="9"/>
      <c r="DL506" s="9"/>
      <c r="DM506" s="9"/>
      <c r="DN506" s="9"/>
      <c r="DO506" s="9"/>
      <c r="DP506" s="9"/>
      <c r="DQ506" s="9"/>
      <c r="DR506" s="9"/>
      <c r="DS506" s="9"/>
      <c r="DT506" s="9"/>
      <c r="DU506" s="9"/>
      <c r="DV506" s="9"/>
      <c r="DW506" s="9"/>
      <c r="DX506" s="9"/>
      <c r="DY506" s="9"/>
      <c r="DZ506" s="9"/>
      <c r="EA506" s="9"/>
      <c r="EB506" s="9"/>
      <c r="EC506" s="9"/>
      <c r="ED506" s="9"/>
      <c r="EE506" s="9"/>
      <c r="EF506" s="9"/>
      <c r="EG506" s="9"/>
      <c r="EH506" s="9"/>
      <c r="EI506" s="9"/>
      <c r="EJ506" s="9"/>
      <c r="EK506" s="9"/>
      <c r="EL506" s="9"/>
      <c r="EM506" s="9"/>
      <c r="EN506" s="9"/>
      <c r="EO506" s="9"/>
      <c r="EP506" s="9"/>
      <c r="EQ506" s="9"/>
      <c r="ER506" s="9"/>
      <c r="ES506" s="9"/>
      <c r="ET506" s="9"/>
      <c r="EU506" s="9"/>
      <c r="EV506" s="9"/>
      <c r="EW506" s="9"/>
      <c r="EX506" s="9"/>
      <c r="EY506" s="9"/>
      <c r="EZ506" s="9"/>
      <c r="FA506" s="9"/>
      <c r="FB506" s="9"/>
      <c r="FC506" s="9"/>
      <c r="FD506" s="9"/>
      <c r="FE506" s="9"/>
      <c r="FF506" s="9"/>
      <c r="FG506" s="9"/>
      <c r="FH506" s="9"/>
      <c r="FI506" s="9"/>
      <c r="FJ506" s="9"/>
      <c r="FK506" s="9"/>
      <c r="FL506" s="9"/>
      <c r="FM506" s="9"/>
      <c r="FN506" s="9"/>
      <c r="FO506" s="9"/>
      <c r="FP506" s="9"/>
      <c r="FQ506" s="9"/>
      <c r="FR506" s="9"/>
      <c r="FS506" s="9"/>
      <c r="FT506" s="9"/>
      <c r="FU506" s="9"/>
      <c r="FV506" s="9"/>
      <c r="FW506" s="9"/>
      <c r="FX506" s="9"/>
      <c r="FY506" s="9"/>
      <c r="FZ506" s="9"/>
      <c r="GA506" s="9"/>
      <c r="GB506" s="9"/>
      <c r="GC506" s="9"/>
      <c r="GD506" s="9"/>
      <c r="GE506" s="9"/>
      <c r="GF506" s="9"/>
      <c r="GG506" s="9"/>
      <c r="GH506" s="9"/>
      <c r="GI506" s="9"/>
      <c r="GJ506" s="9"/>
      <c r="GK506" s="9"/>
      <c r="GL506" s="9"/>
      <c r="GM506" s="9"/>
      <c r="GN506" s="9"/>
      <c r="GO506" s="9"/>
      <c r="GP506" s="9"/>
      <c r="GQ506" s="9"/>
      <c r="GR506" s="9"/>
      <c r="GS506" s="9"/>
      <c r="GT506" s="9"/>
      <c r="GU506" s="9"/>
      <c r="GV506" s="9"/>
      <c r="GW506" s="9"/>
      <c r="GX506" s="9"/>
      <c r="GY506" s="9"/>
      <c r="GZ506" s="9"/>
      <c r="HA506" s="9"/>
      <c r="HB506" s="9"/>
    </row>
    <row r="507" s="1" customFormat="1" spans="2:56">
      <c r="B507" s="22">
        <v>124</v>
      </c>
      <c r="C507" s="23" t="s">
        <v>838</v>
      </c>
      <c r="D507" s="22" t="s">
        <v>839</v>
      </c>
      <c r="E507" s="22" t="s">
        <v>840</v>
      </c>
      <c r="F507" s="22" t="s">
        <v>64</v>
      </c>
      <c r="G507" s="22" t="s">
        <v>65</v>
      </c>
      <c r="H507" s="22">
        <v>2011</v>
      </c>
      <c r="I507" s="22" t="s">
        <v>19</v>
      </c>
      <c r="J507" s="22">
        <v>4800</v>
      </c>
      <c r="K507" s="22" t="s">
        <v>20</v>
      </c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</row>
    <row r="508" s="1" customFormat="1" spans="2:56">
      <c r="B508" s="22">
        <v>125</v>
      </c>
      <c r="C508" s="23" t="s">
        <v>841</v>
      </c>
      <c r="D508" s="22" t="s">
        <v>839</v>
      </c>
      <c r="E508" s="22" t="s">
        <v>840</v>
      </c>
      <c r="F508" s="22" t="s">
        <v>64</v>
      </c>
      <c r="G508" s="22" t="s">
        <v>65</v>
      </c>
      <c r="H508" s="22">
        <v>1970</v>
      </c>
      <c r="I508" s="22" t="s">
        <v>19</v>
      </c>
      <c r="J508" s="22">
        <v>125</v>
      </c>
      <c r="K508" s="22" t="s">
        <v>20</v>
      </c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</row>
  </sheetData>
  <mergeCells count="11">
    <mergeCell ref="B2:K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tcrj</dc:creator>
  <cp:lastModifiedBy>tcrj</cp:lastModifiedBy>
  <dcterms:created xsi:type="dcterms:W3CDTF">2021-01-18T02:15:00Z</dcterms:created>
  <dcterms:modified xsi:type="dcterms:W3CDTF">2021-01-18T02:15:56Z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